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60" yWindow="495" windowWidth="7560" windowHeight="8325" tabRatio="835" activeTab="3"/>
  </bookViews>
  <sheets>
    <sheet name="BS" sheetId="1" r:id="rId1"/>
    <sheet name="IS" sheetId="2" r:id="rId2"/>
    <sheet name="Equity" sheetId="3" r:id="rId3"/>
    <sheet name="CF" sheetId="4" r:id="rId4"/>
  </sheets>
  <definedNames>
    <definedName name="_xlnm.Print_Area" localSheetId="0">'BS'!$A$1:$F$72</definedName>
    <definedName name="_xlnm.Print_Area" localSheetId="3">'CF'!$B$1:$K$77</definedName>
    <definedName name="_xlnm.Print_Area" localSheetId="2">'Equity'!$B$2:$U$48</definedName>
    <definedName name="_xlnm.Print_Area" localSheetId="1">'IS'!$B$1:$L$47</definedName>
  </definedNames>
  <calcPr fullCalcOnLoad="1"/>
</workbook>
</file>

<file path=xl/sharedStrings.xml><?xml version="1.0" encoding="utf-8"?>
<sst xmlns="http://schemas.openxmlformats.org/spreadsheetml/2006/main" count="183" uniqueCount="150">
  <si>
    <t>AS AT</t>
  </si>
  <si>
    <t>END OF</t>
  </si>
  <si>
    <t>PRECEDING</t>
  </si>
  <si>
    <t xml:space="preserve">CURRENT </t>
  </si>
  <si>
    <t xml:space="preserve">FINANCIAL </t>
  </si>
  <si>
    <t>QUARTER</t>
  </si>
  <si>
    <t>YEAR END</t>
  </si>
  <si>
    <t>Inventories</t>
  </si>
  <si>
    <t>Share Capital</t>
  </si>
  <si>
    <t>Share Premium</t>
  </si>
  <si>
    <t>Borrowings</t>
  </si>
  <si>
    <t>Deferred taxation</t>
  </si>
  <si>
    <t>CONDENSED CONSOLIDATED BALANCE SHEET</t>
  </si>
  <si>
    <t>UNAUDITED</t>
  </si>
  <si>
    <t>Adjustments for:</t>
  </si>
  <si>
    <t>Interest expense</t>
  </si>
  <si>
    <t>Interest paid</t>
  </si>
  <si>
    <t>Interest received</t>
  </si>
  <si>
    <t>Cash flows from investing activities</t>
  </si>
  <si>
    <t>Cash flow from financing activities</t>
  </si>
  <si>
    <t>Cash &amp; cash equivalents comprise:</t>
  </si>
  <si>
    <t xml:space="preserve">CONDENSED CONSOLIDATED CASH FLOW STATEMENT </t>
  </si>
  <si>
    <t>RM 000'</t>
  </si>
  <si>
    <t>Total</t>
  </si>
  <si>
    <t>Group</t>
  </si>
  <si>
    <t xml:space="preserve">CONDENSED CONSOLIDATED INCOME STATEMENT </t>
  </si>
  <si>
    <t>Revenue</t>
  </si>
  <si>
    <t>Finance Cost</t>
  </si>
  <si>
    <t>AUDITED</t>
  </si>
  <si>
    <t>Interest income</t>
  </si>
  <si>
    <t>Cash and cash equivalents at the end of the quarter</t>
  </si>
  <si>
    <t xml:space="preserve">CONDENSED CONSOLIDATED STATEMENT OF CHANGES  IN  EQUITY </t>
  </si>
  <si>
    <t>Depreciation &amp; amortisation</t>
  </si>
  <si>
    <t>Other Income</t>
  </si>
  <si>
    <t>Current Year To Date</t>
  </si>
  <si>
    <t>Current Year Quarter</t>
  </si>
  <si>
    <r>
      <t xml:space="preserve">Cash &amp; cash equivalents at beginning of the </t>
    </r>
    <r>
      <rPr>
        <b/>
        <sz val="10"/>
        <color indexed="10"/>
        <rFont val="Times New Roman"/>
        <family val="1"/>
      </rPr>
      <t>year</t>
    </r>
  </si>
  <si>
    <t>Cash Flow from operating activities</t>
  </si>
  <si>
    <t>Taxation</t>
  </si>
  <si>
    <t>ICCPS</t>
  </si>
  <si>
    <t>Term Loans</t>
  </si>
  <si>
    <t>Exeptional Item</t>
  </si>
  <si>
    <t>Profit before Taxation</t>
  </si>
  <si>
    <t>Goodwill written off</t>
  </si>
  <si>
    <t>Acquisition of property , plant &amp; equipment</t>
  </si>
  <si>
    <t>Fixed Deposit released</t>
  </si>
  <si>
    <t>Fixed Deposit held as security value</t>
  </si>
  <si>
    <t>Acquisition of subsidiary companies net of cash acquired</t>
  </si>
  <si>
    <t>Less: Deposits held as security value</t>
  </si>
  <si>
    <t>Deposits placed with licenced banks</t>
  </si>
  <si>
    <t>Preceding Year Corresponding Quarter</t>
  </si>
  <si>
    <t>Preceding Year Corresponding Period</t>
  </si>
  <si>
    <t>- Basic</t>
  </si>
  <si>
    <t>- Diluted</t>
  </si>
  <si>
    <t>Cumulative Quarter</t>
  </si>
  <si>
    <t>Ordinary shares</t>
  </si>
  <si>
    <t>Less: Pre-acquisition profit</t>
  </si>
  <si>
    <t>Cash and bank balances</t>
  </si>
  <si>
    <t>Net Profit for the financial period</t>
  </si>
  <si>
    <t>Deposits placed with licenced bank</t>
  </si>
  <si>
    <t>Bankers' Acceptances</t>
  </si>
  <si>
    <t>Net cash used in investing activities</t>
  </si>
  <si>
    <t>Proceeds from issue of shares</t>
  </si>
  <si>
    <t>Provision for closure cost no longer required</t>
  </si>
  <si>
    <t>Earnings Per Share (Sen)</t>
  </si>
  <si>
    <t>JAVA INCORPORATED BHD (2511-M)</t>
  </si>
  <si>
    <t>Tax paid</t>
  </si>
  <si>
    <t>Gain on disposal of unquoted investment</t>
  </si>
  <si>
    <t>Gain on disposal of subsidiary companies</t>
  </si>
  <si>
    <t>Trade &amp; Other receivables and advance payments</t>
  </si>
  <si>
    <t>Trade &amp; Other payables and advance receipts</t>
  </si>
  <si>
    <t>Net profit for the year</t>
  </si>
  <si>
    <t>Depreciation and amortisation</t>
  </si>
  <si>
    <t>Waiver of debts by Scheme Creditors</t>
  </si>
  <si>
    <t>Minority Interest</t>
  </si>
  <si>
    <t>Minority interest</t>
  </si>
  <si>
    <t>Acquisition of other investment</t>
  </si>
  <si>
    <t>Profit before taxation</t>
  </si>
  <si>
    <t>Operating Profit before working capital changes</t>
  </si>
  <si>
    <t>Cash generated from operations</t>
  </si>
  <si>
    <t>Addition in Plantation Expenditure</t>
  </si>
  <si>
    <t>Drawdown of Revolving Credit</t>
  </si>
  <si>
    <t>Deposits written off</t>
  </si>
  <si>
    <t>Gain/(Loss) on disposal of Property, Plant &amp; Equipment</t>
  </si>
  <si>
    <t>Stocks written down</t>
  </si>
  <si>
    <t>Creditors written back</t>
  </si>
  <si>
    <t>NON-CURRENT ASSETS</t>
  </si>
  <si>
    <t>PROPERTY, PLANT AND EQUIPMENT</t>
  </si>
  <si>
    <t>INTANGIBLE ASSETS</t>
  </si>
  <si>
    <t>PLANTATION EXPENDITURE</t>
  </si>
  <si>
    <t>CURRENT ASSETS</t>
  </si>
  <si>
    <t>TOTAL ASSETS</t>
  </si>
  <si>
    <t>EQUITY AND LIABILITIES</t>
  </si>
  <si>
    <t>EQUITY ATTRIBUTABLE TO EQUITY HOLDERS</t>
  </si>
  <si>
    <t xml:space="preserve">    OF THE PARENT</t>
  </si>
  <si>
    <t>Share capital</t>
  </si>
  <si>
    <t>Retained earnings</t>
  </si>
  <si>
    <t>Total equity</t>
  </si>
  <si>
    <t>NON-CURRENT LIABILITIES</t>
  </si>
  <si>
    <t>Hire purchase creditors</t>
  </si>
  <si>
    <t>Total non-current liabilities</t>
  </si>
  <si>
    <t>CURRENT LIABILITIES</t>
  </si>
  <si>
    <t>Hire Purchase creditors</t>
  </si>
  <si>
    <t>Total current liabilities</t>
  </si>
  <si>
    <t>Total Liabilities</t>
  </si>
  <si>
    <t>TOTAL EQUITY AND LIABILITIES</t>
  </si>
  <si>
    <t>LONG TERM INVESTMENTS</t>
  </si>
  <si>
    <t>Trade and other receivables and advance payment</t>
  </si>
  <si>
    <t>Trade and other payables and advance payment</t>
  </si>
  <si>
    <t>Tax payable</t>
  </si>
  <si>
    <t>Net Profit After Taxation</t>
  </si>
  <si>
    <t>Attributable to:-</t>
  </si>
  <si>
    <t>Equity holders of the parent</t>
  </si>
  <si>
    <t>The above statement should be read in conjuction with the Annual Financial Report for the year ended 30 June 2006.</t>
  </si>
  <si>
    <t>Total Equity</t>
  </si>
  <si>
    <t>Restatement</t>
  </si>
  <si>
    <t>shares of the results</t>
  </si>
  <si>
    <t>effect arising from the acquisition</t>
  </si>
  <si>
    <t>Restated balances</t>
  </si>
  <si>
    <t>Operating Profit before depreciation and other income</t>
  </si>
  <si>
    <t>Net assets per ordinary share (RM)</t>
  </si>
  <si>
    <t>ESOS related expenses</t>
  </si>
  <si>
    <t>Reserve</t>
  </si>
  <si>
    <t>RM'000</t>
  </si>
  <si>
    <t>Repayment of term loans and revolving credits</t>
  </si>
  <si>
    <t>Dividend Paid</t>
  </si>
  <si>
    <t>RM '000</t>
  </si>
  <si>
    <t xml:space="preserve">Attributable to equity holders of the parent </t>
  </si>
  <si>
    <t>Net cash generated by/ (used in) financing activities</t>
  </si>
  <si>
    <t>4th Quarter</t>
  </si>
  <si>
    <t>For the fourth quarter of the financial year ending 30 June 2007</t>
  </si>
  <si>
    <t>As at 30 June 2007</t>
  </si>
  <si>
    <t>12 months ended</t>
  </si>
  <si>
    <t>Dividend paid</t>
  </si>
  <si>
    <t>Provision for doubtful debts</t>
  </si>
  <si>
    <t>Net cash generated by operating activities</t>
  </si>
  <si>
    <t>Net increase/ (decrease) in cash &amp; cash equivalents</t>
  </si>
  <si>
    <t>Increase in working capital</t>
  </si>
  <si>
    <t>As at 1 April 2007</t>
  </si>
  <si>
    <t>Revaluation Surplus</t>
  </si>
  <si>
    <t>ESOS</t>
  </si>
  <si>
    <t>Revaluation</t>
  </si>
  <si>
    <t>As at 1 July 2006</t>
  </si>
  <si>
    <t>ESOS reserve</t>
  </si>
  <si>
    <t>Revaluation reserve</t>
  </si>
  <si>
    <t>Share premium</t>
  </si>
  <si>
    <t>Proceeds from share issued</t>
  </si>
  <si>
    <t>Share option</t>
  </si>
  <si>
    <t>- value of employee services</t>
  </si>
  <si>
    <t>- transfer upon exercise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</si>
</sst>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;&quot;£&quot;\-#,##0"/>
    <numFmt numFmtId="173" formatCode="&quot;£&quot;#,##0;[Red]&quot;£&quot;\-#,##0"/>
    <numFmt numFmtId="174" formatCode="&quot;£&quot;#,##0.00;&quot;£&quot;\-#,##0.00"/>
    <numFmt numFmtId="175" formatCode="&quot;£&quot;#,##0.00;[Red]&quot;£&quot;\-#,##0.00"/>
    <numFmt numFmtId="176" formatCode="_ &quot;£&quot;* #,##0_ ;_ &quot;£&quot;* \-#,##0_ ;_ &quot;£&quot;* &quot;-&quot;_ ;_ @_ "/>
    <numFmt numFmtId="177" formatCode="_ * #,##0_ ;_ * \-#,##0_ ;_ * &quot;-&quot;_ ;_ @_ "/>
    <numFmt numFmtId="178" formatCode="_ &quot;£&quot;* #,##0.00_ ;_ &quot;£&quot;* \-#,##0.00_ ;_ &quot;£&quot;* &quot;-&quot;??_ ;_ @_ "/>
    <numFmt numFmtId="179" formatCode="_ * #,##0.00_ ;_ * \-#,##0.00_ ;_ * &quot;-&quot;??_ ;_ @_ "/>
    <numFmt numFmtId="180" formatCode="_(* #,##0_);_(* \(#,##0\);_(* &quot;-&quot;??_);_(@_)"/>
    <numFmt numFmtId="181" formatCode="_(* #,##0.0_);_(* \(#,##0.0\);_(* &quot;-&quot;_);_(@_)"/>
    <numFmt numFmtId="182" formatCode="_(* #,##0.00_);_(* \(#,##0.00\);_(* &quot;-&quot;_);_(@_)"/>
    <numFmt numFmtId="183" formatCode="_(* #,##0.0_);_(* \(#,##0.0\);_(* &quot;-&quot;??_);_(@_)"/>
    <numFmt numFmtId="184" formatCode="_(* #,##0.000_);_(* \(#,##0.000\);_(* &quot;-&quot;??_);_(@_)"/>
    <numFmt numFmtId="185" formatCode="#,##0.000_);\(#,##0.000\)"/>
    <numFmt numFmtId="186" formatCode="_(* #,##0.000_);_(* \(#,##0.000\);_(* &quot;-&quot;_);_(@_)"/>
    <numFmt numFmtId="187" formatCode="mmm\-yyyy"/>
    <numFmt numFmtId="188" formatCode="0.00_);\(0.00\)"/>
    <numFmt numFmtId="189" formatCode="_(* #,##0.0000_);_(* \(#,##0.0000\);_(* &quot;-&quot;??_);_(@_)"/>
    <numFmt numFmtId="190" formatCode="_(* #,##0.0_);_(* \(#,##0.0\);_(* &quot;-&quot;?_);_(@_)"/>
    <numFmt numFmtId="191" formatCode="0.000"/>
    <numFmt numFmtId="192" formatCode="_(* #,##0.00000_);_(* \(#,##0.00000\);_(* &quot;-&quot;??_);_(@_)"/>
    <numFmt numFmtId="193" formatCode="_(* #,##0.000000_);_(* \(#,##0.000000\);_(* &quot;-&quot;??_);_(@_)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_);_(* \(#,##0.00000\);_(* &quot;-&quot;?????_);_(@_)"/>
    <numFmt numFmtId="197" formatCode="_(* #,##0.000000_);_(* \(#,##0.000000\);_(* &quot;-&quot;?????_);_(@_)"/>
    <numFmt numFmtId="198" formatCode="_(* #,##0.0000_);_(* \(#,##0.0000\);_(* &quot;-&quot;?????_);_(@_)"/>
    <numFmt numFmtId="199" formatCode="_(* #,##0.000_);_(* \(#,##0.000\);_(* &quot;-&quot;?????_);_(@_)"/>
    <numFmt numFmtId="200" formatCode="_(* #,##0.00_);_(* \(#,##0.00\);_(* &quot;-&quot;?????_);_(@_)"/>
    <numFmt numFmtId="201" formatCode="_(* #,##0.0_);_(* \(#,##0.0\);_(* &quot;-&quot;?????_);_(@_)"/>
    <numFmt numFmtId="202" formatCode="0_);\(0\)"/>
    <numFmt numFmtId="203" formatCode="#,##0.0_);\(#,##0.0\)"/>
    <numFmt numFmtId="204" formatCode="[$-409]dddd\,\ mmmm\ dd\,\ yyyy"/>
    <numFmt numFmtId="205" formatCode="d\.m\.yy;@"/>
    <numFmt numFmtId="206" formatCode="0.0"/>
    <numFmt numFmtId="207" formatCode="[$-409]d\-mmm\-yy;@"/>
    <numFmt numFmtId="208" formatCode="[$-809]d\ mmmm\ yyyy;@"/>
  </numFmts>
  <fonts count="18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u val="singleAccounting"/>
      <sz val="10"/>
      <name val="Times New Roman"/>
      <family val="1"/>
    </font>
    <font>
      <b/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  <font>
      <sz val="10"/>
      <name val="Book Antiqua"/>
      <family val="1"/>
    </font>
    <font>
      <b/>
      <sz val="10"/>
      <name val="Book Antiqua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0" fontId="3" fillId="0" borderId="0" xfId="15" applyNumberFormat="1" applyFont="1" applyAlignment="1">
      <alignment/>
    </xf>
    <xf numFmtId="0" fontId="3" fillId="0" borderId="0" xfId="0" applyFont="1" applyBorder="1" applyAlignment="1">
      <alignment/>
    </xf>
    <xf numFmtId="15" fontId="2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41" fontId="3" fillId="0" borderId="0" xfId="0" applyNumberFormat="1" applyFont="1" applyAlignment="1">
      <alignment/>
    </xf>
    <xf numFmtId="41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1" fontId="2" fillId="0" borderId="0" xfId="0" applyNumberFormat="1" applyFont="1" applyAlignment="1">
      <alignment/>
    </xf>
    <xf numFmtId="0" fontId="5" fillId="0" borderId="0" xfId="0" applyFont="1" applyAlignment="1">
      <alignment/>
    </xf>
    <xf numFmtId="15" fontId="2" fillId="0" borderId="0" xfId="0" applyNumberFormat="1" applyFont="1" applyAlignment="1">
      <alignment/>
    </xf>
    <xf numFmtId="41" fontId="7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41" fontId="3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7" fontId="3" fillId="0" borderId="3" xfId="0" applyNumberFormat="1" applyFont="1" applyBorder="1" applyAlignment="1">
      <alignment horizontal="center"/>
    </xf>
    <xf numFmtId="37" fontId="3" fillId="0" borderId="0" xfId="0" applyNumberFormat="1" applyFont="1" applyAlignment="1">
      <alignment horizontal="center"/>
    </xf>
    <xf numFmtId="37" fontId="3" fillId="0" borderId="0" xfId="0" applyNumberFormat="1" applyFont="1" applyBorder="1" applyAlignment="1">
      <alignment horizontal="center"/>
    </xf>
    <xf numFmtId="37" fontId="3" fillId="0" borderId="2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5" fontId="8" fillId="0" borderId="0" xfId="0" applyNumberFormat="1" applyFont="1" applyAlignment="1">
      <alignment horizontal="center"/>
    </xf>
    <xf numFmtId="15" fontId="8" fillId="0" borderId="0" xfId="0" applyNumberFormat="1" applyFont="1" applyBorder="1" applyAlignment="1">
      <alignment/>
    </xf>
    <xf numFmtId="41" fontId="3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37" fontId="3" fillId="0" borderId="0" xfId="0" applyNumberFormat="1" applyFont="1" applyAlignment="1">
      <alignment horizontal="center" vertical="center" wrapText="1"/>
    </xf>
    <xf numFmtId="37" fontId="3" fillId="0" borderId="0" xfId="0" applyNumberFormat="1" applyFont="1" applyBorder="1" applyAlignment="1">
      <alignment horizontal="center" vertical="center" wrapText="1"/>
    </xf>
    <xf numFmtId="43" fontId="3" fillId="0" borderId="0" xfId="15" applyFont="1" applyAlignment="1">
      <alignment horizontal="center"/>
    </xf>
    <xf numFmtId="15" fontId="2" fillId="0" borderId="0" xfId="0" applyNumberFormat="1" applyFont="1" applyAlignment="1">
      <alignment horizontal="left" vertical="center" wrapText="1"/>
    </xf>
    <xf numFmtId="43" fontId="3" fillId="0" borderId="0" xfId="15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 quotePrefix="1">
      <alignment/>
    </xf>
    <xf numFmtId="37" fontId="2" fillId="0" borderId="1" xfId="0" applyNumberFormat="1" applyFont="1" applyBorder="1" applyAlignment="1">
      <alignment horizontal="center"/>
    </xf>
    <xf numFmtId="37" fontId="3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43" fontId="3" fillId="0" borderId="0" xfId="15" applyFont="1" applyAlignment="1">
      <alignment/>
    </xf>
    <xf numFmtId="43" fontId="3" fillId="0" borderId="0" xfId="15" applyFont="1" applyBorder="1" applyAlignment="1">
      <alignment vertical="center" wrapText="1"/>
    </xf>
    <xf numFmtId="43" fontId="3" fillId="0" borderId="0" xfId="15" applyFont="1" applyBorder="1" applyAlignment="1">
      <alignment/>
    </xf>
    <xf numFmtId="180" fontId="14" fillId="0" borderId="0" xfId="15" applyNumberFormat="1" applyFont="1" applyFill="1" applyAlignment="1">
      <alignment/>
    </xf>
    <xf numFmtId="180" fontId="14" fillId="0" borderId="2" xfId="15" applyNumberFormat="1" applyFont="1" applyFill="1" applyBorder="1" applyAlignment="1">
      <alignment/>
    </xf>
    <xf numFmtId="180" fontId="14" fillId="0" borderId="4" xfId="15" applyNumberFormat="1" applyFont="1" applyFill="1" applyBorder="1" applyAlignment="1">
      <alignment/>
    </xf>
    <xf numFmtId="180" fontId="14" fillId="0" borderId="5" xfId="15" applyNumberFormat="1" applyFont="1" applyFill="1" applyBorder="1" applyAlignment="1">
      <alignment/>
    </xf>
    <xf numFmtId="180" fontId="14" fillId="0" borderId="6" xfId="15" applyNumberFormat="1" applyFont="1" applyFill="1" applyBorder="1" applyAlignment="1">
      <alignment/>
    </xf>
    <xf numFmtId="180" fontId="14" fillId="0" borderId="7" xfId="15" applyNumberFormat="1" applyFont="1" applyFill="1" applyBorder="1" applyAlignment="1">
      <alignment/>
    </xf>
    <xf numFmtId="180" fontId="14" fillId="0" borderId="1" xfId="15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Alignment="1">
      <alignment horizontal="left"/>
    </xf>
    <xf numFmtId="43" fontId="14" fillId="0" borderId="0" xfId="0" applyNumberFormat="1" applyFont="1" applyFill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/>
    </xf>
    <xf numFmtId="180" fontId="13" fillId="0" borderId="0" xfId="15" applyNumberFormat="1" applyFont="1" applyAlignment="1">
      <alignment/>
    </xf>
    <xf numFmtId="0" fontId="10" fillId="0" borderId="0" xfId="0" applyFont="1" applyAlignment="1">
      <alignment vertical="center" wrapText="1"/>
    </xf>
    <xf numFmtId="0" fontId="17" fillId="0" borderId="0" xfId="0" applyFont="1" applyAlignment="1">
      <alignment horizontal="center"/>
    </xf>
    <xf numFmtId="0" fontId="14" fillId="0" borderId="0" xfId="0" applyFont="1" applyAlignment="1">
      <alignment/>
    </xf>
    <xf numFmtId="205" fontId="16" fillId="0" borderId="0" xfId="0" applyNumberFormat="1" applyFont="1" applyAlignment="1">
      <alignment horizontal="center"/>
    </xf>
    <xf numFmtId="180" fontId="14" fillId="0" borderId="0" xfId="15" applyNumberFormat="1" applyFont="1" applyAlignment="1">
      <alignment/>
    </xf>
    <xf numFmtId="180" fontId="14" fillId="0" borderId="7" xfId="15" applyNumberFormat="1" applyFont="1" applyBorder="1" applyAlignment="1">
      <alignment/>
    </xf>
    <xf numFmtId="180" fontId="14" fillId="0" borderId="4" xfId="15" applyNumberFormat="1" applyFont="1" applyBorder="1" applyAlignment="1">
      <alignment/>
    </xf>
    <xf numFmtId="180" fontId="14" fillId="0" borderId="5" xfId="15" applyNumberFormat="1" applyFont="1" applyBorder="1" applyAlignment="1">
      <alignment/>
    </xf>
    <xf numFmtId="180" fontId="14" fillId="0" borderId="2" xfId="15" applyNumberFormat="1" applyFont="1" applyBorder="1" applyAlignment="1">
      <alignment/>
    </xf>
    <xf numFmtId="43" fontId="14" fillId="0" borderId="0" xfId="15" applyNumberFormat="1" applyFont="1" applyFill="1" applyAlignment="1">
      <alignment/>
    </xf>
    <xf numFmtId="180" fontId="3" fillId="0" borderId="0" xfId="15" applyNumberFormat="1" applyFont="1" applyBorder="1" applyAlignment="1">
      <alignment/>
    </xf>
    <xf numFmtId="180" fontId="3" fillId="0" borderId="0" xfId="15" applyNumberFormat="1" applyFont="1" applyAlignment="1">
      <alignment vertical="center" wrapText="1"/>
    </xf>
    <xf numFmtId="180" fontId="3" fillId="0" borderId="0" xfId="15" applyNumberFormat="1" applyFont="1" applyAlignment="1">
      <alignment horizontal="left" vertical="center" wrapText="1"/>
    </xf>
    <xf numFmtId="180" fontId="3" fillId="0" borderId="2" xfId="15" applyNumberFormat="1" applyFont="1" applyBorder="1" applyAlignment="1">
      <alignment/>
    </xf>
    <xf numFmtId="180" fontId="2" fillId="0" borderId="0" xfId="15" applyNumberFormat="1" applyFont="1" applyAlignment="1">
      <alignment/>
    </xf>
    <xf numFmtId="180" fontId="3" fillId="0" borderId="1" xfId="15" applyNumberFormat="1" applyFont="1" applyBorder="1" applyAlignment="1">
      <alignment/>
    </xf>
    <xf numFmtId="180" fontId="2" fillId="0" borderId="0" xfId="15" applyNumberFormat="1" applyFont="1" applyAlignment="1">
      <alignment vertical="center" wrapText="1"/>
    </xf>
    <xf numFmtId="180" fontId="3" fillId="0" borderId="0" xfId="15" applyNumberFormat="1" applyFont="1" applyBorder="1" applyAlignment="1">
      <alignment vertical="center" wrapText="1"/>
    </xf>
    <xf numFmtId="180" fontId="3" fillId="0" borderId="1" xfId="15" applyNumberFormat="1" applyFont="1" applyBorder="1" applyAlignment="1">
      <alignment vertical="center"/>
    </xf>
    <xf numFmtId="180" fontId="3" fillId="0" borderId="0" xfId="15" applyNumberFormat="1" applyFont="1" applyBorder="1" applyAlignment="1">
      <alignment horizontal="center" vertical="center"/>
    </xf>
    <xf numFmtId="180" fontId="3" fillId="0" borderId="8" xfId="15" applyNumberFormat="1" applyFont="1" applyBorder="1" applyAlignment="1">
      <alignment/>
    </xf>
    <xf numFmtId="180" fontId="3" fillId="0" borderId="0" xfId="15" applyNumberFormat="1" applyFont="1" applyAlignment="1">
      <alignment horizontal="left" vertical="center"/>
    </xf>
    <xf numFmtId="180" fontId="2" fillId="0" borderId="0" xfId="15" applyNumberFormat="1" applyFont="1" applyAlignment="1">
      <alignment horizontal="left" vertical="center"/>
    </xf>
    <xf numFmtId="37" fontId="3" fillId="0" borderId="0" xfId="0" applyNumberFormat="1" applyFont="1" applyFill="1" applyAlignment="1">
      <alignment horizontal="center" vertical="center" wrapText="1"/>
    </xf>
    <xf numFmtId="37" fontId="3" fillId="0" borderId="0" xfId="0" applyNumberFormat="1" applyFont="1" applyFill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180" fontId="3" fillId="0" borderId="0" xfId="15" applyNumberFormat="1" applyFont="1" applyFill="1" applyAlignment="1">
      <alignment/>
    </xf>
    <xf numFmtId="39" fontId="3" fillId="0" borderId="0" xfId="0" applyNumberFormat="1" applyFont="1" applyFill="1" applyBorder="1" applyAlignment="1">
      <alignment horizontal="center"/>
    </xf>
    <xf numFmtId="37" fontId="3" fillId="0" borderId="0" xfId="15" applyNumberFormat="1" applyFont="1" applyBorder="1" applyAlignment="1">
      <alignment horizontal="center"/>
    </xf>
    <xf numFmtId="180" fontId="3" fillId="0" borderId="1" xfId="15" applyNumberFormat="1" applyFont="1" applyBorder="1" applyAlignment="1">
      <alignment horizontal="left" vertical="center"/>
    </xf>
    <xf numFmtId="43" fontId="3" fillId="0" borderId="0" xfId="15" applyFont="1" applyAlignment="1">
      <alignment horizontal="left" vertical="center" wrapText="1"/>
    </xf>
    <xf numFmtId="43" fontId="3" fillId="0" borderId="0" xfId="15" applyFont="1" applyAlignment="1">
      <alignment horizontal="left" vertical="center"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180" fontId="14" fillId="2" borderId="0" xfId="15" applyNumberFormat="1" applyFont="1" applyFill="1" applyAlignment="1">
      <alignment/>
    </xf>
    <xf numFmtId="0" fontId="2" fillId="0" borderId="0" xfId="0" applyFont="1" applyAlignment="1">
      <alignment horizontal="center"/>
    </xf>
    <xf numFmtId="188" fontId="3" fillId="0" borderId="0" xfId="0" applyNumberFormat="1" applyFont="1" applyFill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180" fontId="10" fillId="0" borderId="0" xfId="15" applyNumberFormat="1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F341"/>
  <sheetViews>
    <sheetView view="pageBreakPreview" zoomScale="75" zoomScaleNormal="75" zoomScaleSheetLayoutView="75" workbookViewId="0" topLeftCell="A1">
      <selection activeCell="B25" sqref="B25"/>
    </sheetView>
  </sheetViews>
  <sheetFormatPr defaultColWidth="9.140625" defaultRowHeight="12.75"/>
  <cols>
    <col min="1" max="1" width="5.7109375" style="43" customWidth="1"/>
    <col min="2" max="2" width="64.00390625" style="43" customWidth="1"/>
    <col min="3" max="3" width="18.8515625" style="43" customWidth="1"/>
    <col min="4" max="4" width="2.140625" style="43" customWidth="1"/>
    <col min="5" max="5" width="16.7109375" style="43" customWidth="1"/>
    <col min="6" max="16384" width="9.140625" style="43" customWidth="1"/>
  </cols>
  <sheetData>
    <row r="1" spans="1:5" ht="15.75">
      <c r="A1" s="37" t="s">
        <v>65</v>
      </c>
      <c r="B1" s="37"/>
      <c r="C1" s="37"/>
      <c r="D1" s="37"/>
      <c r="E1" s="37"/>
    </row>
    <row r="2" spans="1:5" ht="15">
      <c r="A2" s="68" t="s">
        <v>12</v>
      </c>
      <c r="B2" s="68"/>
      <c r="C2" s="68"/>
      <c r="D2" s="68"/>
      <c r="E2" s="68"/>
    </row>
    <row r="3" spans="1:5" ht="15.75" customHeight="1">
      <c r="A3" s="68" t="s">
        <v>130</v>
      </c>
      <c r="B3" s="68"/>
      <c r="C3" s="68"/>
      <c r="D3" s="68"/>
      <c r="E3" s="68"/>
    </row>
    <row r="4" spans="1:5" ht="15.75" customHeight="1">
      <c r="A4" s="57"/>
      <c r="B4" s="57"/>
      <c r="C4" s="57"/>
      <c r="D4" s="57"/>
      <c r="E4" s="57"/>
    </row>
    <row r="5" spans="3:5" ht="15">
      <c r="C5" s="58" t="s">
        <v>13</v>
      </c>
      <c r="E5" s="58" t="s">
        <v>28</v>
      </c>
    </row>
    <row r="6" spans="3:5" ht="6.75" customHeight="1">
      <c r="C6" s="58"/>
      <c r="E6" s="58"/>
    </row>
    <row r="7" spans="3:5" ht="15">
      <c r="C7" s="57" t="s">
        <v>0</v>
      </c>
      <c r="E7" s="57" t="s">
        <v>0</v>
      </c>
    </row>
    <row r="8" spans="3:5" ht="15">
      <c r="C8" s="57" t="s">
        <v>1</v>
      </c>
      <c r="E8" s="57" t="s">
        <v>2</v>
      </c>
    </row>
    <row r="9" spans="3:5" ht="15">
      <c r="C9" s="57" t="s">
        <v>3</v>
      </c>
      <c r="E9" s="57" t="s">
        <v>4</v>
      </c>
    </row>
    <row r="10" spans="3:5" ht="15">
      <c r="C10" s="57" t="s">
        <v>5</v>
      </c>
      <c r="E10" s="57" t="s">
        <v>6</v>
      </c>
    </row>
    <row r="11" spans="3:5" ht="15">
      <c r="C11" s="69">
        <v>39263</v>
      </c>
      <c r="E11" s="69">
        <v>38898</v>
      </c>
    </row>
    <row r="12" spans="3:5" ht="15">
      <c r="C12" s="59"/>
      <c r="E12" s="59"/>
    </row>
    <row r="13" spans="3:5" ht="15">
      <c r="C13" s="67" t="s">
        <v>22</v>
      </c>
      <c r="E13" s="67" t="s">
        <v>22</v>
      </c>
    </row>
    <row r="14" ht="16.5">
      <c r="E14" s="13"/>
    </row>
    <row r="15" spans="1:5" ht="15">
      <c r="A15" s="44" t="s">
        <v>86</v>
      </c>
      <c r="E15" s="60"/>
    </row>
    <row r="16" ht="15">
      <c r="E16" s="60"/>
    </row>
    <row r="17" spans="2:5" ht="15">
      <c r="B17" s="44" t="s">
        <v>87</v>
      </c>
      <c r="C17" s="70">
        <v>94662</v>
      </c>
      <c r="D17" s="44"/>
      <c r="E17" s="50">
        <v>27486</v>
      </c>
    </row>
    <row r="18" spans="3:5" ht="15">
      <c r="C18" s="65"/>
      <c r="E18" s="50"/>
    </row>
    <row r="19" spans="2:5" s="98" customFormat="1" ht="15" hidden="1">
      <c r="B19" s="99" t="s">
        <v>106</v>
      </c>
      <c r="C19" s="100">
        <v>0</v>
      </c>
      <c r="D19" s="99"/>
      <c r="E19" s="100">
        <v>0</v>
      </c>
    </row>
    <row r="20" spans="2:5" s="98" customFormat="1" ht="15" hidden="1">
      <c r="B20" s="99"/>
      <c r="C20" s="100"/>
      <c r="D20" s="99"/>
      <c r="E20" s="100"/>
    </row>
    <row r="21" spans="2:5" ht="15">
      <c r="B21" s="44" t="s">
        <v>88</v>
      </c>
      <c r="C21" s="70">
        <v>12902</v>
      </c>
      <c r="D21" s="44"/>
      <c r="E21" s="50">
        <v>29027</v>
      </c>
    </row>
    <row r="22" spans="2:5" ht="15">
      <c r="B22" s="44"/>
      <c r="C22" s="70"/>
      <c r="D22" s="44"/>
      <c r="E22" s="50"/>
    </row>
    <row r="23" spans="2:5" ht="15">
      <c r="B23" s="44" t="s">
        <v>89</v>
      </c>
      <c r="C23" s="70">
        <v>6251</v>
      </c>
      <c r="D23" s="44"/>
      <c r="E23" s="50">
        <v>2058</v>
      </c>
    </row>
    <row r="24" spans="2:5" ht="15">
      <c r="B24" s="44"/>
      <c r="C24" s="70"/>
      <c r="D24" s="44"/>
      <c r="E24" s="50"/>
    </row>
    <row r="25" spans="1:5" ht="15">
      <c r="A25" s="44" t="s">
        <v>90</v>
      </c>
      <c r="C25" s="65"/>
      <c r="E25" s="50"/>
    </row>
    <row r="26" spans="2:5" ht="15">
      <c r="B26" s="44"/>
      <c r="C26" s="70"/>
      <c r="D26" s="44"/>
      <c r="E26" s="51"/>
    </row>
    <row r="27" spans="2:5" ht="15">
      <c r="B27" s="43" t="s">
        <v>7</v>
      </c>
      <c r="C27" s="71">
        <v>88154</v>
      </c>
      <c r="E27" s="52">
        <v>31729</v>
      </c>
    </row>
    <row r="28" spans="2:5" ht="15">
      <c r="B28" s="43" t="s">
        <v>107</v>
      </c>
      <c r="C28" s="72">
        <v>50649</v>
      </c>
      <c r="E28" s="52">
        <v>52020</v>
      </c>
    </row>
    <row r="29" spans="2:5" ht="15">
      <c r="B29" s="43" t="s">
        <v>49</v>
      </c>
      <c r="C29" s="72">
        <v>48104</v>
      </c>
      <c r="E29" s="52">
        <v>23789</v>
      </c>
    </row>
    <row r="30" spans="2:5" ht="15">
      <c r="B30" s="43" t="s">
        <v>57</v>
      </c>
      <c r="C30" s="73">
        <v>9142</v>
      </c>
      <c r="E30" s="53">
        <v>4657</v>
      </c>
    </row>
    <row r="31" spans="3:5" ht="15">
      <c r="C31" s="50">
        <f>SUM(C27:C30)</f>
        <v>196049</v>
      </c>
      <c r="E31" s="50">
        <f>SUM(E27:E30)</f>
        <v>112195</v>
      </c>
    </row>
    <row r="32" spans="3:5" ht="15">
      <c r="C32" s="65"/>
      <c r="E32" s="50"/>
    </row>
    <row r="33" spans="1:5" ht="15.75" thickBot="1">
      <c r="A33" s="44" t="s">
        <v>91</v>
      </c>
      <c r="C33" s="54">
        <f>C17+C19+C21+C23+C31</f>
        <v>309864</v>
      </c>
      <c r="E33" s="54">
        <f>E17+E19+E21+E23+E31</f>
        <v>170766</v>
      </c>
    </row>
    <row r="34" spans="3:5" ht="15">
      <c r="C34" s="65"/>
      <c r="E34" s="50"/>
    </row>
    <row r="35" spans="1:5" ht="15">
      <c r="A35" s="44" t="s">
        <v>92</v>
      </c>
      <c r="C35" s="65"/>
      <c r="E35" s="50"/>
    </row>
    <row r="36" spans="3:5" ht="15">
      <c r="C36" s="65"/>
      <c r="E36" s="50"/>
    </row>
    <row r="37" spans="2:5" ht="15">
      <c r="B37" s="44" t="s">
        <v>93</v>
      </c>
      <c r="C37" s="70"/>
      <c r="D37" s="44"/>
      <c r="E37" s="50"/>
    </row>
    <row r="38" spans="2:5" ht="15">
      <c r="B38" s="44" t="s">
        <v>94</v>
      </c>
      <c r="C38" s="70"/>
      <c r="D38" s="44"/>
      <c r="E38" s="50"/>
    </row>
    <row r="39" spans="3:5" ht="15">
      <c r="C39" s="65"/>
      <c r="E39" s="50"/>
    </row>
    <row r="40" spans="2:5" ht="15">
      <c r="B40" s="43" t="s">
        <v>95</v>
      </c>
      <c r="C40" s="70">
        <v>173109</v>
      </c>
      <c r="E40" s="50">
        <v>165261</v>
      </c>
    </row>
    <row r="41" spans="2:5" ht="15">
      <c r="B41" s="43" t="s">
        <v>145</v>
      </c>
      <c r="C41" s="70">
        <v>1476</v>
      </c>
      <c r="E41" s="50">
        <v>0</v>
      </c>
    </row>
    <row r="42" spans="2:5" ht="15">
      <c r="B42" s="43" t="s">
        <v>143</v>
      </c>
      <c r="C42" s="70">
        <v>529</v>
      </c>
      <c r="E42" s="50">
        <v>0</v>
      </c>
    </row>
    <row r="43" spans="2:5" ht="15">
      <c r="B43" s="43" t="s">
        <v>144</v>
      </c>
      <c r="C43" s="70">
        <v>62770</v>
      </c>
      <c r="E43" s="50">
        <v>0</v>
      </c>
    </row>
    <row r="44" spans="2:5" ht="15">
      <c r="B44" s="43" t="s">
        <v>96</v>
      </c>
      <c r="C44" s="74">
        <v>3884</v>
      </c>
      <c r="E44" s="51">
        <v>-65880</v>
      </c>
    </row>
    <row r="45" spans="3:5" ht="15">
      <c r="C45" s="50">
        <f>SUM(C40:C44)</f>
        <v>241768</v>
      </c>
      <c r="E45" s="50">
        <f>SUM(E40:E44)</f>
        <v>99381</v>
      </c>
    </row>
    <row r="46" spans="2:5" ht="15">
      <c r="B46" s="43" t="s">
        <v>74</v>
      </c>
      <c r="C46" s="74">
        <v>37</v>
      </c>
      <c r="E46" s="51">
        <v>41</v>
      </c>
    </row>
    <row r="47" spans="2:5" ht="15">
      <c r="B47" s="43" t="s">
        <v>97</v>
      </c>
      <c r="C47" s="50">
        <f>C45+C46</f>
        <v>241805</v>
      </c>
      <c r="E47" s="50">
        <f>E45+E46</f>
        <v>99422</v>
      </c>
    </row>
    <row r="48" spans="3:5" ht="15">
      <c r="C48" s="65"/>
      <c r="E48" s="50"/>
    </row>
    <row r="49" spans="1:5" ht="15">
      <c r="A49" s="44" t="s">
        <v>98</v>
      </c>
      <c r="C49" s="65"/>
      <c r="E49" s="50"/>
    </row>
    <row r="50" spans="1:5" ht="15">
      <c r="A50" s="44"/>
      <c r="C50" s="65"/>
      <c r="E50" s="50"/>
    </row>
    <row r="51" spans="2:5" ht="15">
      <c r="B51" s="43" t="s">
        <v>99</v>
      </c>
      <c r="C51" s="70">
        <v>1976</v>
      </c>
      <c r="E51" s="50">
        <v>1153</v>
      </c>
    </row>
    <row r="52" spans="2:5" ht="15">
      <c r="B52" s="43" t="s">
        <v>40</v>
      </c>
      <c r="C52" s="70">
        <v>135</v>
      </c>
      <c r="E52" s="50">
        <v>151</v>
      </c>
    </row>
    <row r="53" spans="2:5" ht="15">
      <c r="B53" s="43" t="s">
        <v>11</v>
      </c>
      <c r="C53" s="74">
        <v>944</v>
      </c>
      <c r="E53" s="51">
        <v>835</v>
      </c>
    </row>
    <row r="54" spans="2:5" ht="15">
      <c r="B54" s="43" t="s">
        <v>100</v>
      </c>
      <c r="C54" s="50">
        <f>SUM(C51:C53)</f>
        <v>3055</v>
      </c>
      <c r="E54" s="50">
        <f>SUM(E51:E53)</f>
        <v>2139</v>
      </c>
    </row>
    <row r="55" spans="3:5" ht="15">
      <c r="C55" s="65"/>
      <c r="E55" s="50"/>
    </row>
    <row r="56" spans="1:5" ht="15">
      <c r="A56" s="44" t="s">
        <v>101</v>
      </c>
      <c r="C56" s="65"/>
      <c r="E56" s="50"/>
    </row>
    <row r="57" spans="3:5" ht="15">
      <c r="C57" s="65"/>
      <c r="E57" s="50"/>
    </row>
    <row r="58" spans="2:5" ht="15">
      <c r="B58" s="43" t="s">
        <v>108</v>
      </c>
      <c r="C58" s="71">
        <v>40742</v>
      </c>
      <c r="E58" s="55">
        <v>43154</v>
      </c>
    </row>
    <row r="59" spans="2:5" ht="15">
      <c r="B59" s="43" t="s">
        <v>102</v>
      </c>
      <c r="C59" s="72">
        <v>566</v>
      </c>
      <c r="E59" s="52">
        <v>473</v>
      </c>
    </row>
    <row r="60" spans="2:5" ht="15">
      <c r="B60" s="43" t="s">
        <v>10</v>
      </c>
      <c r="C60" s="72">
        <v>18434</v>
      </c>
      <c r="E60" s="52">
        <v>17820</v>
      </c>
    </row>
    <row r="61" spans="2:5" ht="15">
      <c r="B61" s="43" t="s">
        <v>109</v>
      </c>
      <c r="C61" s="73">
        <v>5262</v>
      </c>
      <c r="E61" s="53">
        <v>7758</v>
      </c>
    </row>
    <row r="62" spans="2:5" ht="15">
      <c r="B62" s="43" t="s">
        <v>103</v>
      </c>
      <c r="C62" s="50">
        <f>SUM(C58:C61)</f>
        <v>65004</v>
      </c>
      <c r="E62" s="50">
        <f>SUM(E58:E61)</f>
        <v>69205</v>
      </c>
    </row>
    <row r="63" spans="3:5" ht="15">
      <c r="C63" s="65"/>
      <c r="E63" s="50"/>
    </row>
    <row r="64" spans="2:5" ht="15">
      <c r="B64" s="43" t="s">
        <v>104</v>
      </c>
      <c r="C64" s="70">
        <f>C54+C62</f>
        <v>68059</v>
      </c>
      <c r="E64" s="50">
        <f>E54+E62</f>
        <v>71344</v>
      </c>
    </row>
    <row r="65" spans="3:5" ht="12.75" customHeight="1">
      <c r="C65" s="65"/>
      <c r="E65" s="50"/>
    </row>
    <row r="66" spans="1:5" ht="15.75" thickBot="1">
      <c r="A66" s="44" t="s">
        <v>105</v>
      </c>
      <c r="C66" s="56">
        <f>C47+C64</f>
        <v>309864</v>
      </c>
      <c r="E66" s="56">
        <f>E47+E64</f>
        <v>170766</v>
      </c>
    </row>
    <row r="67" spans="3:5" ht="15">
      <c r="C67" s="65"/>
      <c r="E67" s="50"/>
    </row>
    <row r="68" spans="1:5" ht="15">
      <c r="A68" s="61" t="s">
        <v>120</v>
      </c>
      <c r="C68" s="75">
        <v>1.59</v>
      </c>
      <c r="E68" s="62">
        <v>0.69</v>
      </c>
    </row>
    <row r="69" spans="1:5" ht="15">
      <c r="A69" s="63"/>
      <c r="C69" s="65"/>
      <c r="E69" s="64"/>
    </row>
    <row r="70" ht="15">
      <c r="A70" s="63"/>
    </row>
    <row r="71" spans="1:6" ht="15" customHeight="1">
      <c r="A71" s="106" t="s">
        <v>113</v>
      </c>
      <c r="B71" s="106"/>
      <c r="C71" s="106"/>
      <c r="D71" s="106"/>
      <c r="E71" s="106"/>
      <c r="F71" s="66"/>
    </row>
    <row r="72" spans="1:6" ht="15">
      <c r="A72" s="106"/>
      <c r="B72" s="106"/>
      <c r="C72" s="106"/>
      <c r="D72" s="106"/>
      <c r="E72" s="106"/>
      <c r="F72" s="66"/>
    </row>
    <row r="73" ht="15">
      <c r="A73" s="63"/>
    </row>
    <row r="74" ht="15">
      <c r="A74" s="63"/>
    </row>
    <row r="75" ht="15">
      <c r="A75" s="63"/>
    </row>
    <row r="76" ht="15">
      <c r="A76" s="63"/>
    </row>
    <row r="77" ht="15">
      <c r="A77" s="63"/>
    </row>
    <row r="78" ht="15">
      <c r="A78" s="63"/>
    </row>
    <row r="79" ht="15">
      <c r="A79" s="63"/>
    </row>
    <row r="80" ht="15">
      <c r="A80" s="63"/>
    </row>
    <row r="81" ht="15">
      <c r="A81" s="63"/>
    </row>
    <row r="82" ht="15">
      <c r="A82" s="63"/>
    </row>
    <row r="83" ht="15">
      <c r="A83" s="63"/>
    </row>
    <row r="84" ht="15">
      <c r="A84" s="63"/>
    </row>
    <row r="85" spans="1:5" ht="15">
      <c r="A85" s="63"/>
      <c r="E85" s="65"/>
    </row>
    <row r="86" spans="1:5" ht="15">
      <c r="A86" s="63"/>
      <c r="E86" s="65"/>
    </row>
    <row r="87" spans="1:5" ht="15">
      <c r="A87" s="63"/>
      <c r="E87" s="65"/>
    </row>
    <row r="88" spans="1:5" ht="15">
      <c r="A88" s="63"/>
      <c r="E88" s="65"/>
    </row>
    <row r="89" spans="1:5" ht="15">
      <c r="A89" s="63"/>
      <c r="E89" s="65"/>
    </row>
    <row r="90" spans="1:5" ht="15">
      <c r="A90" s="63"/>
      <c r="E90" s="65"/>
    </row>
    <row r="91" spans="1:5" ht="15">
      <c r="A91" s="63"/>
      <c r="E91" s="65"/>
    </row>
    <row r="92" spans="1:5" ht="15">
      <c r="A92" s="63"/>
      <c r="E92" s="65"/>
    </row>
    <row r="93" spans="1:5" ht="15">
      <c r="A93" s="63"/>
      <c r="E93" s="65"/>
    </row>
    <row r="94" spans="1:5" ht="15">
      <c r="A94" s="63"/>
      <c r="E94" s="65"/>
    </row>
    <row r="95" spans="1:5" ht="15">
      <c r="A95" s="63"/>
      <c r="E95" s="65"/>
    </row>
    <row r="96" spans="1:5" ht="15">
      <c r="A96" s="63"/>
      <c r="E96" s="65"/>
    </row>
    <row r="97" spans="1:5" ht="15">
      <c r="A97" s="63"/>
      <c r="E97" s="65"/>
    </row>
    <row r="98" spans="1:5" ht="15">
      <c r="A98" s="63"/>
      <c r="E98" s="65"/>
    </row>
    <row r="99" spans="1:5" ht="15">
      <c r="A99" s="63"/>
      <c r="E99" s="65"/>
    </row>
    <row r="100" spans="1:5" ht="15">
      <c r="A100" s="63"/>
      <c r="E100" s="65"/>
    </row>
    <row r="101" spans="1:5" ht="15">
      <c r="A101" s="63"/>
      <c r="E101" s="65"/>
    </row>
    <row r="102" spans="1:5" ht="15">
      <c r="A102" s="63"/>
      <c r="E102" s="65"/>
    </row>
    <row r="103" spans="1:5" ht="15">
      <c r="A103" s="63"/>
      <c r="E103" s="65"/>
    </row>
    <row r="104" spans="1:5" ht="15">
      <c r="A104" s="63"/>
      <c r="E104" s="65"/>
    </row>
    <row r="105" spans="1:5" ht="15">
      <c r="A105" s="63"/>
      <c r="E105" s="65"/>
    </row>
    <row r="106" spans="1:5" ht="15">
      <c r="A106" s="63"/>
      <c r="E106" s="65"/>
    </row>
    <row r="107" spans="1:5" ht="15">
      <c r="A107" s="63"/>
      <c r="E107" s="65"/>
    </row>
    <row r="108" spans="1:5" ht="15">
      <c r="A108" s="63"/>
      <c r="E108" s="65"/>
    </row>
    <row r="109" spans="1:5" ht="15">
      <c r="A109" s="63"/>
      <c r="E109" s="65"/>
    </row>
    <row r="110" spans="1:5" ht="15">
      <c r="A110" s="63"/>
      <c r="E110" s="65"/>
    </row>
    <row r="111" spans="1:5" ht="15">
      <c r="A111" s="63"/>
      <c r="E111" s="65"/>
    </row>
    <row r="112" spans="1:5" ht="15">
      <c r="A112" s="63"/>
      <c r="E112" s="65"/>
    </row>
    <row r="113" spans="1:5" ht="15">
      <c r="A113" s="63"/>
      <c r="E113" s="65"/>
    </row>
    <row r="114" spans="1:5" ht="15">
      <c r="A114" s="63"/>
      <c r="E114" s="65"/>
    </row>
    <row r="115" spans="1:5" ht="15">
      <c r="A115" s="63"/>
      <c r="E115" s="65"/>
    </row>
    <row r="116" spans="1:5" ht="15">
      <c r="A116" s="63"/>
      <c r="E116" s="65"/>
    </row>
    <row r="117" spans="1:5" ht="15">
      <c r="A117" s="63"/>
      <c r="E117" s="65"/>
    </row>
    <row r="118" spans="1:5" ht="15">
      <c r="A118" s="63"/>
      <c r="E118" s="65"/>
    </row>
    <row r="119" spans="1:5" ht="15">
      <c r="A119" s="63"/>
      <c r="E119" s="65"/>
    </row>
    <row r="120" spans="1:5" ht="15">
      <c r="A120" s="63"/>
      <c r="E120" s="65"/>
    </row>
    <row r="121" spans="1:5" ht="15">
      <c r="A121" s="63"/>
      <c r="E121" s="65"/>
    </row>
    <row r="122" spans="1:5" ht="15">
      <c r="A122" s="63"/>
      <c r="E122" s="65"/>
    </row>
    <row r="123" spans="1:5" ht="15">
      <c r="A123" s="63"/>
      <c r="E123" s="65"/>
    </row>
    <row r="124" spans="1:5" ht="15">
      <c r="A124" s="63"/>
      <c r="E124" s="65"/>
    </row>
    <row r="125" spans="1:5" ht="15">
      <c r="A125" s="63"/>
      <c r="E125" s="65"/>
    </row>
    <row r="126" spans="1:5" ht="15">
      <c r="A126" s="63"/>
      <c r="E126" s="65"/>
    </row>
    <row r="127" spans="1:5" ht="15">
      <c r="A127" s="63"/>
      <c r="E127" s="65"/>
    </row>
    <row r="128" spans="1:5" ht="15">
      <c r="A128" s="63"/>
      <c r="E128" s="65"/>
    </row>
    <row r="129" spans="1:5" ht="15">
      <c r="A129" s="63"/>
      <c r="E129" s="65"/>
    </row>
    <row r="130" spans="1:5" ht="15">
      <c r="A130" s="63"/>
      <c r="E130" s="65"/>
    </row>
    <row r="131" spans="1:5" ht="15">
      <c r="A131" s="63"/>
      <c r="E131" s="65"/>
    </row>
    <row r="132" spans="1:5" ht="15">
      <c r="A132" s="63"/>
      <c r="E132" s="65"/>
    </row>
    <row r="133" spans="1:5" ht="15">
      <c r="A133" s="63"/>
      <c r="E133" s="65"/>
    </row>
    <row r="134" spans="1:5" ht="15">
      <c r="A134" s="63"/>
      <c r="E134" s="65"/>
    </row>
    <row r="135" spans="1:5" ht="15">
      <c r="A135" s="63"/>
      <c r="E135" s="65"/>
    </row>
    <row r="136" spans="1:5" ht="15">
      <c r="A136" s="63"/>
      <c r="E136" s="65"/>
    </row>
    <row r="137" spans="1:5" ht="15">
      <c r="A137" s="63"/>
      <c r="E137" s="65"/>
    </row>
    <row r="138" spans="1:5" ht="15">
      <c r="A138" s="63"/>
      <c r="E138" s="65"/>
    </row>
    <row r="139" spans="1:5" ht="15">
      <c r="A139" s="63"/>
      <c r="E139" s="65"/>
    </row>
    <row r="140" spans="1:5" ht="15">
      <c r="A140" s="63"/>
      <c r="E140" s="65"/>
    </row>
    <row r="141" spans="1:5" ht="15">
      <c r="A141" s="63"/>
      <c r="E141" s="65"/>
    </row>
    <row r="142" spans="1:5" ht="15">
      <c r="A142" s="63"/>
      <c r="E142" s="65"/>
    </row>
    <row r="143" spans="1:5" ht="15">
      <c r="A143" s="63"/>
      <c r="E143" s="65"/>
    </row>
    <row r="144" spans="1:5" ht="15">
      <c r="A144" s="63"/>
      <c r="E144" s="65"/>
    </row>
    <row r="145" spans="1:5" ht="15">
      <c r="A145" s="63"/>
      <c r="E145" s="65"/>
    </row>
    <row r="146" spans="1:5" ht="15">
      <c r="A146" s="63"/>
      <c r="E146" s="65"/>
    </row>
    <row r="147" spans="1:5" ht="15">
      <c r="A147" s="63"/>
      <c r="E147" s="65"/>
    </row>
    <row r="148" spans="1:5" ht="15">
      <c r="A148" s="63"/>
      <c r="E148" s="65"/>
    </row>
    <row r="149" spans="1:5" ht="15">
      <c r="A149" s="63"/>
      <c r="E149" s="65"/>
    </row>
    <row r="150" spans="1:5" ht="15">
      <c r="A150" s="63"/>
      <c r="E150" s="65"/>
    </row>
    <row r="151" spans="1:5" ht="15">
      <c r="A151" s="63"/>
      <c r="E151" s="65"/>
    </row>
    <row r="152" spans="1:5" ht="15">
      <c r="A152" s="63"/>
      <c r="E152" s="65"/>
    </row>
    <row r="153" spans="1:5" ht="15">
      <c r="A153" s="63"/>
      <c r="E153" s="65"/>
    </row>
    <row r="154" spans="1:5" ht="15">
      <c r="A154" s="63"/>
      <c r="E154" s="65"/>
    </row>
    <row r="155" spans="1:5" ht="15">
      <c r="A155" s="63"/>
      <c r="E155" s="65"/>
    </row>
    <row r="156" spans="1:5" ht="15">
      <c r="A156" s="63"/>
      <c r="E156" s="65"/>
    </row>
    <row r="157" spans="1:5" ht="15">
      <c r="A157" s="63"/>
      <c r="E157" s="65"/>
    </row>
    <row r="158" spans="1:5" ht="15">
      <c r="A158" s="63"/>
      <c r="E158" s="65"/>
    </row>
    <row r="159" spans="1:5" ht="15">
      <c r="A159" s="63"/>
      <c r="E159" s="65"/>
    </row>
    <row r="160" spans="1:5" ht="15">
      <c r="A160" s="63"/>
      <c r="E160" s="65"/>
    </row>
    <row r="161" spans="1:5" ht="15">
      <c r="A161" s="63"/>
      <c r="E161" s="65"/>
    </row>
    <row r="162" spans="1:5" ht="15">
      <c r="A162" s="63"/>
      <c r="E162" s="65"/>
    </row>
    <row r="163" spans="1:5" ht="15">
      <c r="A163" s="63"/>
      <c r="E163" s="65"/>
    </row>
    <row r="164" spans="1:5" ht="15">
      <c r="A164" s="63"/>
      <c r="E164" s="65"/>
    </row>
    <row r="165" spans="1:5" ht="15">
      <c r="A165" s="63"/>
      <c r="E165" s="65"/>
    </row>
    <row r="166" spans="1:5" ht="15">
      <c r="A166" s="63"/>
      <c r="E166" s="65"/>
    </row>
    <row r="167" spans="1:5" ht="15">
      <c r="A167" s="63"/>
      <c r="E167" s="65"/>
    </row>
    <row r="168" spans="1:5" ht="15">
      <c r="A168" s="63"/>
      <c r="E168" s="65"/>
    </row>
    <row r="169" spans="1:5" ht="15">
      <c r="A169" s="63"/>
      <c r="E169" s="65"/>
    </row>
    <row r="170" spans="1:5" ht="15">
      <c r="A170" s="63"/>
      <c r="E170" s="65"/>
    </row>
    <row r="171" spans="1:5" ht="15">
      <c r="A171" s="63"/>
      <c r="E171" s="65"/>
    </row>
    <row r="172" spans="1:5" ht="15">
      <c r="A172" s="63"/>
      <c r="E172" s="65"/>
    </row>
    <row r="173" spans="1:5" ht="15">
      <c r="A173" s="63"/>
      <c r="E173" s="65"/>
    </row>
    <row r="174" spans="1:5" ht="15">
      <c r="A174" s="63"/>
      <c r="E174" s="65"/>
    </row>
    <row r="175" spans="1:5" ht="15">
      <c r="A175" s="63"/>
      <c r="E175" s="65"/>
    </row>
    <row r="176" spans="1:5" ht="15">
      <c r="A176" s="63"/>
      <c r="E176" s="65"/>
    </row>
    <row r="177" spans="1:5" ht="15">
      <c r="A177" s="63"/>
      <c r="E177" s="65"/>
    </row>
    <row r="178" spans="1:5" ht="15">
      <c r="A178" s="63"/>
      <c r="E178" s="65"/>
    </row>
    <row r="179" spans="1:5" ht="15">
      <c r="A179" s="63"/>
      <c r="E179" s="65"/>
    </row>
    <row r="180" ht="15">
      <c r="A180" s="63"/>
    </row>
    <row r="181" ht="15">
      <c r="A181" s="63"/>
    </row>
    <row r="182" ht="15">
      <c r="A182" s="63"/>
    </row>
    <row r="183" ht="15">
      <c r="A183" s="63"/>
    </row>
    <row r="184" ht="15">
      <c r="A184" s="63"/>
    </row>
    <row r="185" ht="15">
      <c r="A185" s="63"/>
    </row>
    <row r="186" ht="15">
      <c r="A186" s="63"/>
    </row>
    <row r="187" ht="15">
      <c r="A187" s="63"/>
    </row>
    <row r="188" ht="15">
      <c r="A188" s="63"/>
    </row>
    <row r="189" ht="15">
      <c r="A189" s="63"/>
    </row>
    <row r="190" ht="15">
      <c r="A190" s="63"/>
    </row>
    <row r="191" ht="15">
      <c r="A191" s="63"/>
    </row>
    <row r="192" ht="15">
      <c r="A192" s="63"/>
    </row>
    <row r="193" ht="15">
      <c r="A193" s="63"/>
    </row>
    <row r="194" ht="15">
      <c r="A194" s="63"/>
    </row>
    <row r="195" ht="15">
      <c r="A195" s="63"/>
    </row>
    <row r="196" ht="15">
      <c r="A196" s="63"/>
    </row>
    <row r="197" ht="15">
      <c r="A197" s="63"/>
    </row>
    <row r="198" ht="15">
      <c r="A198" s="63"/>
    </row>
    <row r="199" ht="15">
      <c r="A199" s="63"/>
    </row>
    <row r="200" ht="15">
      <c r="A200" s="63"/>
    </row>
    <row r="201" ht="15">
      <c r="A201" s="63"/>
    </row>
    <row r="202" ht="15">
      <c r="A202" s="63"/>
    </row>
    <row r="203" ht="15">
      <c r="A203" s="63"/>
    </row>
    <row r="204" ht="15">
      <c r="A204" s="63"/>
    </row>
    <row r="205" ht="15">
      <c r="A205" s="63"/>
    </row>
    <row r="206" ht="15">
      <c r="A206" s="63"/>
    </row>
    <row r="207" ht="15">
      <c r="A207" s="63"/>
    </row>
    <row r="208" ht="15">
      <c r="A208" s="63"/>
    </row>
    <row r="209" ht="15">
      <c r="A209" s="63"/>
    </row>
    <row r="210" ht="15">
      <c r="A210" s="63"/>
    </row>
    <row r="211" ht="15">
      <c r="A211" s="63"/>
    </row>
    <row r="212" ht="15">
      <c r="A212" s="63"/>
    </row>
    <row r="213" ht="15">
      <c r="A213" s="63"/>
    </row>
    <row r="214" ht="15">
      <c r="A214" s="63"/>
    </row>
    <row r="215" ht="15">
      <c r="A215" s="63"/>
    </row>
    <row r="216" ht="15">
      <c r="A216" s="63"/>
    </row>
    <row r="217" ht="15">
      <c r="A217" s="63"/>
    </row>
    <row r="218" ht="15">
      <c r="A218" s="63"/>
    </row>
    <row r="219" ht="15">
      <c r="A219" s="63"/>
    </row>
    <row r="220" ht="15">
      <c r="A220" s="63"/>
    </row>
    <row r="221" ht="15">
      <c r="A221" s="63"/>
    </row>
    <row r="222" ht="15">
      <c r="A222" s="63"/>
    </row>
    <row r="223" ht="15">
      <c r="A223" s="63"/>
    </row>
    <row r="224" ht="15">
      <c r="A224" s="63"/>
    </row>
    <row r="225" ht="15">
      <c r="A225" s="63"/>
    </row>
    <row r="226" ht="15">
      <c r="A226" s="63"/>
    </row>
    <row r="227" ht="15">
      <c r="A227" s="63"/>
    </row>
    <row r="228" ht="15">
      <c r="A228" s="63"/>
    </row>
    <row r="229" ht="15">
      <c r="A229" s="63"/>
    </row>
    <row r="230" ht="15">
      <c r="A230" s="63"/>
    </row>
    <row r="231" ht="15">
      <c r="A231" s="63"/>
    </row>
    <row r="232" ht="15">
      <c r="A232" s="63"/>
    </row>
    <row r="233" ht="15">
      <c r="A233" s="63"/>
    </row>
    <row r="234" ht="15">
      <c r="A234" s="63"/>
    </row>
    <row r="235" ht="15">
      <c r="A235" s="63"/>
    </row>
    <row r="236" ht="15">
      <c r="A236" s="63"/>
    </row>
    <row r="237" ht="15">
      <c r="A237" s="63"/>
    </row>
    <row r="238" ht="15">
      <c r="A238" s="63"/>
    </row>
    <row r="239" ht="15">
      <c r="A239" s="63"/>
    </row>
    <row r="240" ht="15">
      <c r="A240" s="63"/>
    </row>
    <row r="241" ht="15">
      <c r="A241" s="63"/>
    </row>
    <row r="242" ht="15">
      <c r="A242" s="63"/>
    </row>
    <row r="243" ht="15">
      <c r="A243" s="63"/>
    </row>
    <row r="244" ht="15">
      <c r="A244" s="63"/>
    </row>
    <row r="245" ht="15">
      <c r="A245" s="63"/>
    </row>
    <row r="246" ht="15">
      <c r="A246" s="63"/>
    </row>
    <row r="247" ht="15">
      <c r="A247" s="63"/>
    </row>
    <row r="248" ht="15">
      <c r="A248" s="63"/>
    </row>
    <row r="249" ht="15">
      <c r="A249" s="63"/>
    </row>
    <row r="250" ht="15">
      <c r="A250" s="63"/>
    </row>
    <row r="251" ht="15">
      <c r="A251" s="63"/>
    </row>
    <row r="252" ht="15">
      <c r="A252" s="63"/>
    </row>
    <row r="253" ht="15">
      <c r="A253" s="63"/>
    </row>
    <row r="254" ht="15">
      <c r="A254" s="63"/>
    </row>
    <row r="255" ht="15">
      <c r="A255" s="63"/>
    </row>
    <row r="256" ht="15">
      <c r="A256" s="63"/>
    </row>
    <row r="257" ht="15">
      <c r="A257" s="63"/>
    </row>
    <row r="258" ht="15">
      <c r="A258" s="63"/>
    </row>
    <row r="259" ht="15">
      <c r="A259" s="63"/>
    </row>
    <row r="260" ht="15">
      <c r="A260" s="63"/>
    </row>
    <row r="261" ht="15">
      <c r="A261" s="63"/>
    </row>
    <row r="262" ht="15">
      <c r="A262" s="63"/>
    </row>
    <row r="263" ht="15">
      <c r="A263" s="63"/>
    </row>
    <row r="264" ht="15">
      <c r="A264" s="63"/>
    </row>
    <row r="265" ht="15">
      <c r="A265" s="63"/>
    </row>
    <row r="266" ht="15">
      <c r="A266" s="63"/>
    </row>
    <row r="267" ht="15">
      <c r="A267" s="63"/>
    </row>
    <row r="268" ht="15">
      <c r="A268" s="63"/>
    </row>
    <row r="269" ht="15">
      <c r="A269" s="63"/>
    </row>
    <row r="270" ht="15">
      <c r="A270" s="63"/>
    </row>
    <row r="271" ht="15">
      <c r="A271" s="63"/>
    </row>
    <row r="272" ht="15">
      <c r="A272" s="63"/>
    </row>
    <row r="273" ht="15">
      <c r="A273" s="63"/>
    </row>
    <row r="274" ht="15">
      <c r="A274" s="63"/>
    </row>
    <row r="275" ht="15">
      <c r="A275" s="63"/>
    </row>
    <row r="276" ht="15">
      <c r="A276" s="63"/>
    </row>
    <row r="277" ht="15">
      <c r="A277" s="63"/>
    </row>
    <row r="278" ht="15">
      <c r="A278" s="63"/>
    </row>
    <row r="279" ht="15">
      <c r="A279" s="63"/>
    </row>
    <row r="280" ht="15">
      <c r="A280" s="63"/>
    </row>
    <row r="281" ht="15">
      <c r="A281" s="63"/>
    </row>
    <row r="282" ht="15">
      <c r="A282" s="63"/>
    </row>
    <row r="283" ht="15">
      <c r="A283" s="63"/>
    </row>
    <row r="284" ht="15">
      <c r="A284" s="63"/>
    </row>
    <row r="285" ht="15">
      <c r="A285" s="63"/>
    </row>
    <row r="286" ht="15">
      <c r="A286" s="63"/>
    </row>
    <row r="287" ht="15">
      <c r="A287" s="63"/>
    </row>
    <row r="288" ht="15">
      <c r="A288" s="63"/>
    </row>
    <row r="289" ht="15">
      <c r="A289" s="63"/>
    </row>
    <row r="290" ht="15">
      <c r="A290" s="63"/>
    </row>
    <row r="291" ht="15">
      <c r="A291" s="63"/>
    </row>
    <row r="292" ht="15">
      <c r="A292" s="63"/>
    </row>
    <row r="293" ht="15">
      <c r="A293" s="63"/>
    </row>
    <row r="294" ht="15">
      <c r="A294" s="63"/>
    </row>
    <row r="295" ht="15">
      <c r="A295" s="63"/>
    </row>
    <row r="296" ht="15">
      <c r="A296" s="63"/>
    </row>
    <row r="297" ht="15">
      <c r="A297" s="63"/>
    </row>
    <row r="298" ht="15">
      <c r="A298" s="63"/>
    </row>
    <row r="299" ht="15">
      <c r="A299" s="63"/>
    </row>
    <row r="300" ht="15">
      <c r="A300" s="63"/>
    </row>
    <row r="301" ht="15">
      <c r="A301" s="63"/>
    </row>
    <row r="302" ht="15">
      <c r="A302" s="63"/>
    </row>
    <row r="303" ht="15">
      <c r="A303" s="63"/>
    </row>
    <row r="304" ht="15">
      <c r="A304" s="63"/>
    </row>
    <row r="305" ht="15">
      <c r="A305" s="63"/>
    </row>
    <row r="306" ht="15">
      <c r="A306" s="63"/>
    </row>
    <row r="307" ht="15">
      <c r="A307" s="63"/>
    </row>
    <row r="308" ht="15">
      <c r="A308" s="63"/>
    </row>
    <row r="309" ht="15">
      <c r="A309" s="63"/>
    </row>
    <row r="310" ht="15">
      <c r="A310" s="63"/>
    </row>
    <row r="311" ht="15">
      <c r="A311" s="63"/>
    </row>
    <row r="312" ht="15">
      <c r="A312" s="63"/>
    </row>
    <row r="313" ht="15">
      <c r="A313" s="63"/>
    </row>
    <row r="314" ht="15">
      <c r="A314" s="63"/>
    </row>
    <row r="315" ht="15">
      <c r="A315" s="63"/>
    </row>
    <row r="316" ht="15">
      <c r="A316" s="63"/>
    </row>
    <row r="317" ht="15">
      <c r="A317" s="63"/>
    </row>
    <row r="318" ht="15">
      <c r="A318" s="63"/>
    </row>
    <row r="319" ht="15">
      <c r="A319" s="63"/>
    </row>
    <row r="320" ht="15">
      <c r="A320" s="63"/>
    </row>
    <row r="321" ht="15">
      <c r="A321" s="63"/>
    </row>
    <row r="322" ht="15">
      <c r="A322" s="63"/>
    </row>
    <row r="323" ht="15">
      <c r="A323" s="63"/>
    </row>
    <row r="324" ht="15">
      <c r="A324" s="63"/>
    </row>
    <row r="325" ht="15">
      <c r="A325" s="63"/>
    </row>
    <row r="326" ht="15">
      <c r="A326" s="63"/>
    </row>
    <row r="327" ht="15">
      <c r="A327" s="63"/>
    </row>
    <row r="328" ht="15">
      <c r="A328" s="63"/>
    </row>
    <row r="329" ht="15">
      <c r="A329" s="63"/>
    </row>
    <row r="330" ht="15">
      <c r="A330" s="63"/>
    </row>
    <row r="331" ht="15">
      <c r="A331" s="63"/>
    </row>
    <row r="332" ht="15">
      <c r="A332" s="63"/>
    </row>
    <row r="333" ht="15">
      <c r="A333" s="63"/>
    </row>
    <row r="334" ht="15">
      <c r="A334" s="63"/>
    </row>
    <row r="335" ht="15">
      <c r="A335" s="63"/>
    </row>
    <row r="336" ht="15">
      <c r="A336" s="63"/>
    </row>
    <row r="337" ht="15">
      <c r="A337" s="63"/>
    </row>
    <row r="338" ht="15">
      <c r="A338" s="63"/>
    </row>
    <row r="339" ht="15">
      <c r="A339" s="63"/>
    </row>
    <row r="340" ht="15">
      <c r="A340" s="63"/>
    </row>
    <row r="341" ht="15">
      <c r="A341" s="63"/>
    </row>
  </sheetData>
  <mergeCells count="1">
    <mergeCell ref="A71:E72"/>
  </mergeCells>
  <printOptions horizontalCentered="1"/>
  <pageMargins left="0.25" right="0.26" top="0.45" bottom="0.59" header="0.25" footer="0.31"/>
  <pageSetup fitToHeight="1" fitToWidth="1" horizontalDpi="600" verticalDpi="600" orientation="portrait" paperSize="9" scale="75" r:id="rId1"/>
  <headerFooter alignWithMargins="0">
    <oddFooter>&amp;R&amp;D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O58"/>
  <sheetViews>
    <sheetView zoomScale="75" zoomScaleNormal="75" workbookViewId="0" topLeftCell="A1">
      <selection activeCell="J23" sqref="J23:J24"/>
    </sheetView>
  </sheetViews>
  <sheetFormatPr defaultColWidth="9.140625" defaultRowHeight="12.75"/>
  <cols>
    <col min="1" max="4" width="9.140625" style="2" customWidth="1"/>
    <col min="5" max="5" width="11.8515625" style="2" customWidth="1"/>
    <col min="6" max="6" width="18.140625" style="2" customWidth="1"/>
    <col min="7" max="7" width="2.140625" style="2" customWidth="1"/>
    <col min="8" max="8" width="17.00390625" style="2" customWidth="1"/>
    <col min="9" max="9" width="2.00390625" style="2" customWidth="1"/>
    <col min="10" max="10" width="18.140625" style="2" customWidth="1"/>
    <col min="11" max="11" width="2.28125" style="2" customWidth="1"/>
    <col min="12" max="12" width="18.00390625" style="2" customWidth="1"/>
    <col min="13" max="16384" width="9.140625" style="2" customWidth="1"/>
  </cols>
  <sheetData>
    <row r="2" spans="2:8" ht="15.75">
      <c r="B2" s="37" t="s">
        <v>65</v>
      </c>
      <c r="C2" s="37"/>
      <c r="D2" s="37"/>
      <c r="E2" s="37"/>
      <c r="F2" s="37"/>
      <c r="G2" s="37"/>
      <c r="H2" s="37"/>
    </row>
    <row r="3" ht="12.75">
      <c r="B3" s="1" t="s">
        <v>25</v>
      </c>
    </row>
    <row r="4" ht="12.75">
      <c r="B4" s="1" t="s">
        <v>130</v>
      </c>
    </row>
    <row r="5" ht="12.75">
      <c r="B5" s="1"/>
    </row>
    <row r="6" spans="2:12" ht="12.75">
      <c r="B6" s="1"/>
      <c r="F6" s="108" t="s">
        <v>129</v>
      </c>
      <c r="G6" s="108"/>
      <c r="H6" s="108"/>
      <c r="J6" s="108" t="s">
        <v>54</v>
      </c>
      <c r="K6" s="108"/>
      <c r="L6" s="108"/>
    </row>
    <row r="7" spans="6:12" ht="12.75" customHeight="1">
      <c r="F7" s="109" t="s">
        <v>35</v>
      </c>
      <c r="G7" s="18"/>
      <c r="H7" s="109" t="s">
        <v>50</v>
      </c>
      <c r="I7" s="110"/>
      <c r="J7" s="109" t="s">
        <v>34</v>
      </c>
      <c r="K7" s="18"/>
      <c r="L7" s="109" t="s">
        <v>51</v>
      </c>
    </row>
    <row r="8" spans="6:12" ht="12.75">
      <c r="F8" s="109"/>
      <c r="G8" s="18"/>
      <c r="H8" s="109"/>
      <c r="I8" s="110"/>
      <c r="J8" s="109"/>
      <c r="K8" s="18"/>
      <c r="L8" s="109"/>
    </row>
    <row r="9" spans="6:12" ht="12.75">
      <c r="F9" s="109"/>
      <c r="G9" s="18"/>
      <c r="H9" s="109"/>
      <c r="I9" s="110"/>
      <c r="J9" s="109"/>
      <c r="K9" s="18"/>
      <c r="L9" s="109"/>
    </row>
    <row r="10" spans="6:12" ht="12.75">
      <c r="F10" s="28">
        <v>39263</v>
      </c>
      <c r="G10" s="28"/>
      <c r="H10" s="28">
        <v>38898</v>
      </c>
      <c r="I10" s="29"/>
      <c r="J10" s="28">
        <f>F10</f>
        <v>39263</v>
      </c>
      <c r="K10" s="28"/>
      <c r="L10" s="28">
        <f>H10</f>
        <v>38898</v>
      </c>
    </row>
    <row r="11" spans="9:11" ht="12.75">
      <c r="I11" s="4"/>
      <c r="J11" s="4"/>
      <c r="K11" s="4"/>
    </row>
    <row r="12" spans="6:12" ht="12.75">
      <c r="F12" s="6" t="s">
        <v>22</v>
      </c>
      <c r="G12" s="6"/>
      <c r="H12" s="6" t="s">
        <v>22</v>
      </c>
      <c r="I12" s="4"/>
      <c r="J12" s="6" t="s">
        <v>22</v>
      </c>
      <c r="K12" s="6"/>
      <c r="L12" s="6" t="s">
        <v>22</v>
      </c>
    </row>
    <row r="14" spans="2:15" ht="13.5" thickBot="1">
      <c r="B14" s="2" t="s">
        <v>26</v>
      </c>
      <c r="F14" s="21">
        <v>83989</v>
      </c>
      <c r="G14" s="23"/>
      <c r="H14" s="21">
        <v>103872</v>
      </c>
      <c r="I14" s="22"/>
      <c r="J14" s="21">
        <v>313825</v>
      </c>
      <c r="K14" s="23"/>
      <c r="L14" s="21">
        <v>263095</v>
      </c>
      <c r="M14" s="7"/>
      <c r="N14" s="7"/>
      <c r="O14" s="7"/>
    </row>
    <row r="15" spans="6:15" ht="13.5" thickTop="1">
      <c r="F15" s="22"/>
      <c r="G15" s="23"/>
      <c r="H15" s="22"/>
      <c r="I15" s="22"/>
      <c r="J15" s="22"/>
      <c r="K15" s="23"/>
      <c r="L15" s="22"/>
      <c r="M15" s="7"/>
      <c r="N15" s="7"/>
      <c r="O15" s="7"/>
    </row>
    <row r="16" spans="2:15" ht="26.25" customHeight="1">
      <c r="B16" s="111" t="s">
        <v>119</v>
      </c>
      <c r="C16" s="111"/>
      <c r="D16" s="111"/>
      <c r="E16" s="111"/>
      <c r="F16" s="89">
        <v>15197</v>
      </c>
      <c r="G16" s="33"/>
      <c r="H16" s="32">
        <v>26011</v>
      </c>
      <c r="I16" s="32"/>
      <c r="J16" s="89">
        <v>91471</v>
      </c>
      <c r="K16" s="33"/>
      <c r="L16" s="32">
        <v>44536</v>
      </c>
      <c r="M16" s="7"/>
      <c r="N16" s="7"/>
      <c r="O16" s="7"/>
    </row>
    <row r="17" spans="6:15" ht="12.75">
      <c r="F17" s="90"/>
      <c r="G17" s="23"/>
      <c r="H17" s="22"/>
      <c r="I17" s="22"/>
      <c r="J17" s="90"/>
      <c r="K17" s="23"/>
      <c r="L17" s="22"/>
      <c r="M17" s="7"/>
      <c r="N17" s="7"/>
      <c r="O17" s="7"/>
    </row>
    <row r="18" spans="2:15" ht="12.75">
      <c r="B18" s="4" t="s">
        <v>32</v>
      </c>
      <c r="C18" s="4"/>
      <c r="D18" s="4"/>
      <c r="E18" s="4"/>
      <c r="F18" s="91">
        <v>-5088</v>
      </c>
      <c r="G18" s="23"/>
      <c r="H18" s="23">
        <v>-15716</v>
      </c>
      <c r="I18" s="23"/>
      <c r="J18" s="91">
        <v>-19366</v>
      </c>
      <c r="K18" s="23"/>
      <c r="L18" s="23">
        <v>-22146</v>
      </c>
      <c r="M18" s="7"/>
      <c r="N18" s="7"/>
      <c r="O18" s="7"/>
    </row>
    <row r="19" spans="6:15" ht="12.75">
      <c r="F19" s="23"/>
      <c r="G19" s="23"/>
      <c r="H19" s="22"/>
      <c r="I19" s="22"/>
      <c r="J19" s="22"/>
      <c r="K19" s="23"/>
      <c r="L19" s="22"/>
      <c r="M19" s="7"/>
      <c r="N19" s="7"/>
      <c r="O19" s="7"/>
    </row>
    <row r="20" spans="2:15" ht="12.75">
      <c r="B20" s="2" t="s">
        <v>41</v>
      </c>
      <c r="F20" s="36">
        <v>0</v>
      </c>
      <c r="G20" s="23"/>
      <c r="H20" s="36">
        <v>0</v>
      </c>
      <c r="I20" s="22"/>
      <c r="J20" s="34">
        <f>F20</f>
        <v>0</v>
      </c>
      <c r="K20" s="23"/>
      <c r="L20" s="36">
        <v>0</v>
      </c>
      <c r="M20" s="7"/>
      <c r="N20" s="7"/>
      <c r="O20" s="7"/>
    </row>
    <row r="21" spans="6:15" ht="12.75">
      <c r="F21" s="22"/>
      <c r="G21" s="23"/>
      <c r="H21" s="22"/>
      <c r="I21" s="22"/>
      <c r="J21" s="22"/>
      <c r="K21" s="23"/>
      <c r="L21" s="22"/>
      <c r="M21" s="7"/>
      <c r="N21" s="7"/>
      <c r="O21" s="7"/>
    </row>
    <row r="22" spans="2:15" ht="12.75">
      <c r="B22" s="4" t="s">
        <v>27</v>
      </c>
      <c r="C22" s="4"/>
      <c r="D22" s="4"/>
      <c r="E22" s="4"/>
      <c r="F22" s="23">
        <v>-409</v>
      </c>
      <c r="G22" s="23"/>
      <c r="H22" s="23">
        <v>-500</v>
      </c>
      <c r="I22" s="23"/>
      <c r="J22" s="23">
        <v>-1341</v>
      </c>
      <c r="K22" s="23"/>
      <c r="L22" s="23">
        <v>-1453</v>
      </c>
      <c r="M22" s="7"/>
      <c r="N22" s="7"/>
      <c r="O22" s="7"/>
    </row>
    <row r="23" spans="13:15" ht="12.75">
      <c r="M23" s="7"/>
      <c r="N23" s="7"/>
      <c r="O23" s="7"/>
    </row>
    <row r="24" spans="2:15" ht="12.75">
      <c r="B24" s="4" t="s">
        <v>33</v>
      </c>
      <c r="C24" s="4"/>
      <c r="D24" s="4"/>
      <c r="E24" s="4"/>
      <c r="F24" s="22">
        <v>981</v>
      </c>
      <c r="G24" s="23"/>
      <c r="H24" s="23">
        <v>3836</v>
      </c>
      <c r="I24" s="23"/>
      <c r="J24" s="22">
        <v>2224</v>
      </c>
      <c r="K24" s="23"/>
      <c r="L24" s="23">
        <v>4871</v>
      </c>
      <c r="M24" s="7"/>
      <c r="N24" s="7"/>
      <c r="O24" s="7"/>
    </row>
    <row r="25" spans="2:15" ht="12.75">
      <c r="B25" s="4"/>
      <c r="C25" s="4"/>
      <c r="D25" s="4"/>
      <c r="E25" s="4"/>
      <c r="F25" s="24"/>
      <c r="G25" s="23"/>
      <c r="H25" s="24"/>
      <c r="I25" s="23"/>
      <c r="J25" s="24"/>
      <c r="K25" s="23"/>
      <c r="L25" s="24"/>
      <c r="M25" s="7"/>
      <c r="N25" s="7"/>
      <c r="O25" s="7"/>
    </row>
    <row r="26" spans="2:15" ht="12.75">
      <c r="B26" s="4" t="s">
        <v>42</v>
      </c>
      <c r="C26" s="4"/>
      <c r="D26" s="4"/>
      <c r="E26" s="4"/>
      <c r="F26" s="23">
        <f>SUM(F16:F25)</f>
        <v>10681</v>
      </c>
      <c r="G26" s="23"/>
      <c r="H26" s="23">
        <f>SUM(H16:H25)</f>
        <v>13631</v>
      </c>
      <c r="I26" s="23"/>
      <c r="J26" s="23">
        <f>SUM(J16:J25)</f>
        <v>72988</v>
      </c>
      <c r="K26" s="23"/>
      <c r="L26" s="23">
        <f>SUM(L16:L25)</f>
        <v>25808</v>
      </c>
      <c r="M26" s="7"/>
      <c r="N26" s="7"/>
      <c r="O26" s="7"/>
    </row>
    <row r="27" spans="2:15" ht="12.75">
      <c r="B27" s="4"/>
      <c r="C27" s="4"/>
      <c r="D27" s="4"/>
      <c r="E27" s="4"/>
      <c r="F27" s="23"/>
      <c r="G27" s="23"/>
      <c r="H27" s="23"/>
      <c r="I27" s="23"/>
      <c r="J27" s="23"/>
      <c r="K27" s="23"/>
      <c r="L27" s="23"/>
      <c r="M27" s="7"/>
      <c r="N27" s="7"/>
      <c r="O27" s="7"/>
    </row>
    <row r="28" spans="2:15" ht="12.75">
      <c r="B28" s="4" t="s">
        <v>38</v>
      </c>
      <c r="C28" s="4"/>
      <c r="D28" s="4"/>
      <c r="E28" s="4"/>
      <c r="F28" s="23">
        <v>-34</v>
      </c>
      <c r="G28" s="23"/>
      <c r="H28" s="23">
        <v>-358</v>
      </c>
      <c r="I28" s="23"/>
      <c r="J28" s="23">
        <v>-106</v>
      </c>
      <c r="K28" s="23"/>
      <c r="L28" s="23">
        <v>-636</v>
      </c>
      <c r="M28" s="7"/>
      <c r="N28" s="7"/>
      <c r="O28" s="7"/>
    </row>
    <row r="29" spans="2:15" ht="12.75">
      <c r="B29" s="4"/>
      <c r="C29" s="4"/>
      <c r="D29" s="4"/>
      <c r="E29" s="4"/>
      <c r="F29" s="24"/>
      <c r="G29" s="23"/>
      <c r="H29" s="24"/>
      <c r="I29" s="23"/>
      <c r="J29" s="24"/>
      <c r="K29" s="23"/>
      <c r="L29" s="24"/>
      <c r="M29" s="7"/>
      <c r="N29" s="7"/>
      <c r="O29" s="7"/>
    </row>
    <row r="30" spans="2:15" ht="13.5" thickBot="1">
      <c r="B30" s="4" t="s">
        <v>110</v>
      </c>
      <c r="C30" s="4"/>
      <c r="D30" s="4"/>
      <c r="E30" s="4"/>
      <c r="F30" s="39">
        <f>F26+F28</f>
        <v>10647</v>
      </c>
      <c r="G30" s="25"/>
      <c r="H30" s="39">
        <f>H26+H28</f>
        <v>13273</v>
      </c>
      <c r="I30" s="25"/>
      <c r="J30" s="39">
        <f>J26+J28</f>
        <v>72882</v>
      </c>
      <c r="K30" s="25"/>
      <c r="L30" s="39">
        <f>L26+L28</f>
        <v>25172</v>
      </c>
      <c r="M30" s="7"/>
      <c r="N30" s="7"/>
      <c r="O30" s="7"/>
    </row>
    <row r="31" spans="2:15" ht="12.75">
      <c r="B31" s="4"/>
      <c r="C31" s="4"/>
      <c r="D31" s="4"/>
      <c r="E31" s="4"/>
      <c r="F31" s="23"/>
      <c r="G31" s="23"/>
      <c r="H31" s="23"/>
      <c r="I31" s="23"/>
      <c r="J31" s="23"/>
      <c r="K31" s="23"/>
      <c r="L31" s="23"/>
      <c r="M31" s="7"/>
      <c r="N31" s="7"/>
      <c r="O31" s="7"/>
    </row>
    <row r="32" spans="2:15" ht="12.75">
      <c r="B32" s="4"/>
      <c r="C32" s="4"/>
      <c r="D32" s="4"/>
      <c r="E32" s="4"/>
      <c r="F32" s="23"/>
      <c r="G32" s="23"/>
      <c r="H32" s="23"/>
      <c r="I32" s="23"/>
      <c r="J32" s="23"/>
      <c r="K32" s="23"/>
      <c r="L32" s="23"/>
      <c r="M32" s="7"/>
      <c r="N32" s="7"/>
      <c r="O32" s="7"/>
    </row>
    <row r="33" spans="2:15" ht="12.75">
      <c r="B33" s="4" t="s">
        <v>111</v>
      </c>
      <c r="C33" s="4"/>
      <c r="D33" s="4"/>
      <c r="E33" s="4"/>
      <c r="F33" s="23"/>
      <c r="G33" s="23"/>
      <c r="H33" s="23"/>
      <c r="I33" s="23"/>
      <c r="J33" s="23"/>
      <c r="K33" s="23"/>
      <c r="L33" s="23"/>
      <c r="M33" s="7"/>
      <c r="N33" s="7"/>
      <c r="O33" s="7"/>
    </row>
    <row r="34" spans="2:15" ht="12.75">
      <c r="B34" s="4"/>
      <c r="C34" s="4"/>
      <c r="D34" s="4"/>
      <c r="E34" s="4"/>
      <c r="F34" s="23"/>
      <c r="G34" s="23"/>
      <c r="H34" s="23"/>
      <c r="I34" s="23"/>
      <c r="J34" s="23"/>
      <c r="K34" s="23"/>
      <c r="L34" s="23"/>
      <c r="M34" s="7"/>
      <c r="N34" s="7"/>
      <c r="O34" s="7"/>
    </row>
    <row r="35" spans="2:15" ht="12.75">
      <c r="B35" s="4" t="s">
        <v>112</v>
      </c>
      <c r="C35" s="4"/>
      <c r="D35" s="4"/>
      <c r="E35" s="4"/>
      <c r="F35" s="23">
        <f>F30</f>
        <v>10647</v>
      </c>
      <c r="G35" s="23"/>
      <c r="H35" s="23">
        <f>H30</f>
        <v>13273</v>
      </c>
      <c r="I35" s="23"/>
      <c r="J35" s="23">
        <f>J30</f>
        <v>72882</v>
      </c>
      <c r="K35" s="23"/>
      <c r="L35" s="23">
        <f>L30</f>
        <v>25172</v>
      </c>
      <c r="M35" s="7"/>
      <c r="N35" s="7"/>
      <c r="O35" s="7"/>
    </row>
    <row r="36" spans="2:15" ht="12.75">
      <c r="B36" s="4"/>
      <c r="C36" s="4"/>
      <c r="D36" s="4"/>
      <c r="E36" s="4"/>
      <c r="F36" s="23"/>
      <c r="G36" s="23"/>
      <c r="H36" s="23"/>
      <c r="I36" s="23"/>
      <c r="J36" s="23"/>
      <c r="K36" s="23"/>
      <c r="L36" s="23"/>
      <c r="M36" s="7"/>
      <c r="N36" s="7"/>
      <c r="O36" s="7"/>
    </row>
    <row r="37" spans="2:15" ht="12.75">
      <c r="B37" s="4" t="s">
        <v>75</v>
      </c>
      <c r="C37" s="4"/>
      <c r="D37" s="4"/>
      <c r="E37" s="4"/>
      <c r="F37" s="36">
        <v>0</v>
      </c>
      <c r="G37" s="23"/>
      <c r="H37" s="94">
        <v>-31</v>
      </c>
      <c r="I37" s="23"/>
      <c r="J37" s="94">
        <v>3</v>
      </c>
      <c r="K37" s="23"/>
      <c r="L37" s="94">
        <v>1</v>
      </c>
      <c r="M37" s="7"/>
      <c r="N37" s="7"/>
      <c r="O37" s="7"/>
    </row>
    <row r="38" spans="2:15" ht="12.75">
      <c r="B38" s="4"/>
      <c r="C38" s="4"/>
      <c r="D38" s="4"/>
      <c r="E38" s="4"/>
      <c r="F38" s="23"/>
      <c r="G38" s="23"/>
      <c r="H38" s="23"/>
      <c r="I38" s="23"/>
      <c r="J38" s="23"/>
      <c r="K38" s="23"/>
      <c r="L38" s="23"/>
      <c r="M38" s="7"/>
      <c r="N38" s="7"/>
      <c r="O38" s="7"/>
    </row>
    <row r="39" spans="2:15" s="1" customFormat="1" ht="13.5" thickBot="1">
      <c r="B39" s="9"/>
      <c r="C39" s="9"/>
      <c r="D39" s="9"/>
      <c r="E39" s="9"/>
      <c r="F39" s="39">
        <f>F35+F37</f>
        <v>10647</v>
      </c>
      <c r="G39" s="25"/>
      <c r="H39" s="39">
        <f>H35+H37</f>
        <v>13242</v>
      </c>
      <c r="I39" s="25"/>
      <c r="J39" s="39">
        <f>J35+J37</f>
        <v>72885</v>
      </c>
      <c r="K39" s="25"/>
      <c r="L39" s="39">
        <f>L35+L37</f>
        <v>25173</v>
      </c>
      <c r="M39" s="10"/>
      <c r="N39" s="10"/>
      <c r="O39" s="10"/>
    </row>
    <row r="40" spans="6:15" ht="12.75">
      <c r="F40" s="20"/>
      <c r="G40" s="26"/>
      <c r="H40" s="20"/>
      <c r="I40" s="20"/>
      <c r="J40" s="20"/>
      <c r="K40" s="26"/>
      <c r="L40" s="20"/>
      <c r="M40" s="7"/>
      <c r="N40" s="7"/>
      <c r="O40" s="7"/>
    </row>
    <row r="41" spans="6:15" ht="12.75">
      <c r="F41" s="19"/>
      <c r="G41" s="27"/>
      <c r="H41" s="19"/>
      <c r="I41" s="19"/>
      <c r="J41" s="19"/>
      <c r="K41" s="27"/>
      <c r="L41" s="19"/>
      <c r="M41" s="7"/>
      <c r="N41" s="7"/>
      <c r="O41" s="7"/>
    </row>
    <row r="42" spans="2:15" ht="12.75">
      <c r="B42" s="2" t="s">
        <v>64</v>
      </c>
      <c r="F42" s="102"/>
      <c r="G42" s="103"/>
      <c r="H42" s="102"/>
      <c r="I42" s="102"/>
      <c r="J42" s="102"/>
      <c r="K42" s="103"/>
      <c r="L42" s="102"/>
      <c r="M42" s="7"/>
      <c r="N42" s="7"/>
      <c r="O42" s="7"/>
    </row>
    <row r="43" spans="2:15" ht="12.75">
      <c r="B43" s="38" t="s">
        <v>52</v>
      </c>
      <c r="F43" s="93">
        <v>7.13</v>
      </c>
      <c r="G43" s="93"/>
      <c r="H43" s="93">
        <v>9.17</v>
      </c>
      <c r="I43" s="93"/>
      <c r="J43" s="93">
        <v>49.68</v>
      </c>
      <c r="K43" s="93"/>
      <c r="L43" s="93">
        <v>17.43</v>
      </c>
      <c r="M43" s="7"/>
      <c r="N43" s="7"/>
      <c r="O43" s="7"/>
    </row>
    <row r="44" spans="2:15" ht="12.75">
      <c r="B44" s="38" t="s">
        <v>53</v>
      </c>
      <c r="F44" s="93">
        <v>5.78</v>
      </c>
      <c r="G44" s="93"/>
      <c r="H44" s="93">
        <v>6.95</v>
      </c>
      <c r="I44" s="93"/>
      <c r="J44" s="93">
        <v>40.23</v>
      </c>
      <c r="K44" s="93"/>
      <c r="L44" s="93">
        <v>13.14</v>
      </c>
      <c r="M44" s="7"/>
      <c r="N44" s="7"/>
      <c r="O44" s="7"/>
    </row>
    <row r="45" spans="6:12" ht="12.75">
      <c r="F45" s="104"/>
      <c r="G45" s="105"/>
      <c r="H45" s="104"/>
      <c r="I45" s="104"/>
      <c r="J45" s="104"/>
      <c r="K45" s="104"/>
      <c r="L45" s="104"/>
    </row>
    <row r="46" spans="2:12" ht="12.75" customHeight="1">
      <c r="B46" s="107" t="s">
        <v>113</v>
      </c>
      <c r="C46" s="107"/>
      <c r="D46" s="107"/>
      <c r="E46" s="107"/>
      <c r="F46" s="107"/>
      <c r="G46" s="107"/>
      <c r="H46" s="107"/>
      <c r="I46" s="107"/>
      <c r="J46" s="107"/>
      <c r="K46" s="107"/>
      <c r="L46" s="107"/>
    </row>
    <row r="47" spans="2:12" ht="12.75" customHeight="1"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</row>
    <row r="48" ht="12.75">
      <c r="G48" s="4"/>
    </row>
    <row r="49" ht="12.75">
      <c r="G49" s="4"/>
    </row>
    <row r="50" ht="12.75">
      <c r="G50" s="4"/>
    </row>
    <row r="51" ht="12.75">
      <c r="G51" s="4"/>
    </row>
    <row r="52" ht="12.75">
      <c r="G52" s="4"/>
    </row>
    <row r="53" ht="12.75">
      <c r="G53" s="4"/>
    </row>
    <row r="54" ht="12.75">
      <c r="G54" s="4"/>
    </row>
    <row r="55" ht="12.75">
      <c r="G55" s="4"/>
    </row>
    <row r="56" ht="12.75">
      <c r="G56" s="4"/>
    </row>
    <row r="57" ht="12.75">
      <c r="G57" s="4"/>
    </row>
    <row r="58" ht="12.75">
      <c r="G58" s="4"/>
    </row>
  </sheetData>
  <mergeCells count="9">
    <mergeCell ref="B46:L47"/>
    <mergeCell ref="J6:L6"/>
    <mergeCell ref="F6:H6"/>
    <mergeCell ref="H7:H9"/>
    <mergeCell ref="I7:I9"/>
    <mergeCell ref="L7:L9"/>
    <mergeCell ref="F7:F9"/>
    <mergeCell ref="J7:J9"/>
    <mergeCell ref="B16:E16"/>
  </mergeCells>
  <printOptions/>
  <pageMargins left="0.5" right="0.37" top="0.84" bottom="0.54" header="0.36" footer="0.31"/>
  <pageSetup fitToHeight="1" fitToWidth="1" horizontalDpi="600" verticalDpi="600" orientation="portrait" scale="84" r:id="rId1"/>
  <headerFooter alignWithMargins="0">
    <oddFooter>&amp;R&amp;D
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T48"/>
  <sheetViews>
    <sheetView zoomScale="75" zoomScaleNormal="75" workbookViewId="0" topLeftCell="A25">
      <selection activeCell="L33" sqref="L33"/>
    </sheetView>
  </sheetViews>
  <sheetFormatPr defaultColWidth="9.140625" defaultRowHeight="12.75"/>
  <cols>
    <col min="1" max="1" width="9.140625" style="2" customWidth="1"/>
    <col min="2" max="2" width="4.421875" style="2" customWidth="1"/>
    <col min="3" max="3" width="27.421875" style="2" customWidth="1"/>
    <col min="4" max="4" width="10.7109375" style="2" customWidth="1"/>
    <col min="5" max="5" width="1.7109375" style="2" customWidth="1"/>
    <col min="6" max="6" width="10.7109375" style="2" customWidth="1"/>
    <col min="7" max="7" width="1.7109375" style="2" customWidth="1"/>
    <col min="8" max="8" width="10.7109375" style="2" customWidth="1"/>
    <col min="9" max="9" width="1.7109375" style="2" customWidth="1"/>
    <col min="10" max="10" width="10.7109375" style="2" customWidth="1"/>
    <col min="11" max="11" width="1.7109375" style="2" customWidth="1"/>
    <col min="12" max="12" width="13.00390625" style="2" customWidth="1"/>
    <col min="13" max="13" width="1.7109375" style="2" customWidth="1"/>
    <col min="14" max="14" width="14.28125" style="2" customWidth="1"/>
    <col min="15" max="15" width="1.7109375" style="4" customWidth="1"/>
    <col min="16" max="16" width="10.7109375" style="2" customWidth="1"/>
    <col min="17" max="17" width="1.7109375" style="2" customWidth="1"/>
    <col min="18" max="18" width="10.7109375" style="2" customWidth="1"/>
    <col min="19" max="19" width="1.7109375" style="2" customWidth="1"/>
    <col min="20" max="20" width="10.7109375" style="2" customWidth="1"/>
    <col min="21" max="16384" width="9.140625" style="2" customWidth="1"/>
  </cols>
  <sheetData>
    <row r="2" ht="15.75">
      <c r="B2" s="37" t="s">
        <v>65</v>
      </c>
    </row>
    <row r="3" ht="12.75">
      <c r="B3" s="1" t="s">
        <v>31</v>
      </c>
    </row>
    <row r="4" ht="12.75">
      <c r="B4" s="1" t="s">
        <v>130</v>
      </c>
    </row>
    <row r="6" spans="4:20" ht="15">
      <c r="D6" s="112" t="s">
        <v>127</v>
      </c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</row>
    <row r="7" spans="4:6" ht="12.75">
      <c r="D7" s="114" t="s">
        <v>8</v>
      </c>
      <c r="E7" s="114"/>
      <c r="F7" s="114"/>
    </row>
    <row r="8" spans="4:20" ht="13.5" customHeight="1">
      <c r="D8" s="109" t="s">
        <v>55</v>
      </c>
      <c r="E8" s="1"/>
      <c r="F8" s="109" t="s">
        <v>39</v>
      </c>
      <c r="G8" s="1"/>
      <c r="H8" s="109" t="s">
        <v>9</v>
      </c>
      <c r="I8" s="18"/>
      <c r="J8" s="18" t="s">
        <v>140</v>
      </c>
      <c r="K8" s="1"/>
      <c r="L8" s="101" t="s">
        <v>141</v>
      </c>
      <c r="M8" s="1"/>
      <c r="N8" s="109" t="s">
        <v>96</v>
      </c>
      <c r="O8" s="45"/>
      <c r="P8" s="109" t="s">
        <v>23</v>
      </c>
      <c r="R8" s="113" t="s">
        <v>75</v>
      </c>
      <c r="S8" s="41"/>
      <c r="T8" s="113" t="s">
        <v>114</v>
      </c>
    </row>
    <row r="9" spans="4:20" ht="13.5">
      <c r="D9" s="109"/>
      <c r="F9" s="109"/>
      <c r="H9" s="109"/>
      <c r="I9" s="18"/>
      <c r="J9" s="18" t="s">
        <v>122</v>
      </c>
      <c r="L9" s="101" t="s">
        <v>122</v>
      </c>
      <c r="N9" s="109"/>
      <c r="O9" s="45"/>
      <c r="P9" s="109"/>
      <c r="R9" s="113"/>
      <c r="S9" s="41"/>
      <c r="T9" s="113"/>
    </row>
    <row r="10" spans="4:20" ht="15">
      <c r="D10" s="16" t="s">
        <v>126</v>
      </c>
      <c r="E10" s="1"/>
      <c r="F10" s="16" t="s">
        <v>126</v>
      </c>
      <c r="G10" s="1"/>
      <c r="H10" s="16" t="s">
        <v>126</v>
      </c>
      <c r="I10" s="17"/>
      <c r="J10" s="16" t="s">
        <v>123</v>
      </c>
      <c r="K10" s="1"/>
      <c r="L10" s="16" t="s">
        <v>123</v>
      </c>
      <c r="M10" s="1"/>
      <c r="N10" s="16" t="s">
        <v>126</v>
      </c>
      <c r="O10" s="17"/>
      <c r="P10" s="16" t="s">
        <v>126</v>
      </c>
      <c r="R10" s="46" t="s">
        <v>126</v>
      </c>
      <c r="S10" s="42"/>
      <c r="T10" s="46" t="s">
        <v>126</v>
      </c>
    </row>
    <row r="11" spans="2:16" ht="12.75">
      <c r="B11" s="1" t="s">
        <v>24</v>
      </c>
      <c r="D11" s="17"/>
      <c r="E11" s="1"/>
      <c r="F11" s="9"/>
      <c r="G11" s="1"/>
      <c r="H11" s="17"/>
      <c r="I11" s="17"/>
      <c r="J11" s="17"/>
      <c r="K11" s="1"/>
      <c r="L11" s="1"/>
      <c r="M11" s="1"/>
      <c r="N11" s="17"/>
      <c r="O11" s="17"/>
      <c r="P11" s="17"/>
    </row>
    <row r="12" spans="4:16" ht="12.75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P12" s="4"/>
    </row>
    <row r="13" spans="2:20" ht="12" customHeight="1">
      <c r="B13" s="115" t="s">
        <v>138</v>
      </c>
      <c r="C13" s="115"/>
      <c r="D13" s="30">
        <v>151276</v>
      </c>
      <c r="E13" s="30"/>
      <c r="F13" s="30">
        <v>20800</v>
      </c>
      <c r="G13" s="30"/>
      <c r="H13" s="30">
        <v>0</v>
      </c>
      <c r="I13" s="30"/>
      <c r="J13" s="30">
        <v>838</v>
      </c>
      <c r="K13" s="30"/>
      <c r="L13" s="30">
        <v>0</v>
      </c>
      <c r="M13" s="30"/>
      <c r="N13" s="30">
        <v>-6763</v>
      </c>
      <c r="O13" s="30"/>
      <c r="P13" s="30">
        <f>SUM(D13:N13)</f>
        <v>166151</v>
      </c>
      <c r="R13" s="7">
        <v>34</v>
      </c>
      <c r="T13" s="7">
        <f>SUM(P13:R13)</f>
        <v>166185</v>
      </c>
    </row>
    <row r="14" spans="2:18" ht="12" customHeight="1">
      <c r="B14" s="35"/>
      <c r="C14" s="35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R14" s="7"/>
    </row>
    <row r="15" spans="2:20" ht="12.75">
      <c r="B15" s="2" t="s">
        <v>58</v>
      </c>
      <c r="D15" s="30">
        <v>0</v>
      </c>
      <c r="E15" s="7"/>
      <c r="F15" s="30">
        <v>0</v>
      </c>
      <c r="G15" s="7"/>
      <c r="H15" s="30">
        <v>0</v>
      </c>
      <c r="I15" s="30"/>
      <c r="J15" s="30">
        <v>0</v>
      </c>
      <c r="K15" s="7"/>
      <c r="L15" s="7">
        <v>0</v>
      </c>
      <c r="M15" s="7"/>
      <c r="N15" s="7">
        <v>10647</v>
      </c>
      <c r="O15" s="8"/>
      <c r="P15" s="30">
        <f>SUM(D15:N15)</f>
        <v>10647</v>
      </c>
      <c r="Q15" s="7"/>
      <c r="R15" s="3">
        <v>3</v>
      </c>
      <c r="T15" s="7">
        <f>P15+R15</f>
        <v>10650</v>
      </c>
    </row>
    <row r="16" spans="4:20" ht="12.75">
      <c r="D16" s="30"/>
      <c r="E16" s="7"/>
      <c r="F16" s="30"/>
      <c r="G16" s="7"/>
      <c r="H16" s="30"/>
      <c r="I16" s="30"/>
      <c r="J16" s="30"/>
      <c r="K16" s="7"/>
      <c r="L16" s="7"/>
      <c r="M16" s="7"/>
      <c r="N16" s="7"/>
      <c r="O16" s="8"/>
      <c r="P16" s="30"/>
      <c r="Q16" s="7"/>
      <c r="R16" s="3"/>
      <c r="T16" s="7"/>
    </row>
    <row r="17" spans="2:20" ht="12.75">
      <c r="B17" s="2" t="s">
        <v>139</v>
      </c>
      <c r="D17" s="30">
        <v>0</v>
      </c>
      <c r="E17" s="7"/>
      <c r="F17" s="30">
        <v>0</v>
      </c>
      <c r="G17" s="7"/>
      <c r="H17" s="30">
        <v>0</v>
      </c>
      <c r="I17" s="30"/>
      <c r="J17" s="30">
        <v>0</v>
      </c>
      <c r="K17" s="7"/>
      <c r="L17" s="7">
        <v>62770</v>
      </c>
      <c r="M17" s="7"/>
      <c r="N17" s="7">
        <v>0</v>
      </c>
      <c r="O17" s="8"/>
      <c r="P17" s="30">
        <f>SUM(D17:N17)</f>
        <v>62770</v>
      </c>
      <c r="Q17" s="7"/>
      <c r="R17" s="3">
        <v>0</v>
      </c>
      <c r="T17" s="7">
        <f>P17+R17</f>
        <v>62770</v>
      </c>
    </row>
    <row r="18" spans="4:20" ht="12.75">
      <c r="D18" s="30"/>
      <c r="E18" s="7"/>
      <c r="F18" s="30"/>
      <c r="G18" s="7"/>
      <c r="H18" s="30"/>
      <c r="I18" s="30"/>
      <c r="J18" s="30"/>
      <c r="K18" s="7"/>
      <c r="L18" s="7"/>
      <c r="M18" s="7"/>
      <c r="N18" s="7"/>
      <c r="O18" s="8"/>
      <c r="P18" s="30"/>
      <c r="Q18" s="7"/>
      <c r="R18" s="3"/>
      <c r="T18" s="7"/>
    </row>
    <row r="19" spans="2:20" ht="12.75">
      <c r="B19" s="2" t="s">
        <v>125</v>
      </c>
      <c r="D19" s="30">
        <v>0</v>
      </c>
      <c r="E19" s="7"/>
      <c r="F19" s="30">
        <v>0</v>
      </c>
      <c r="G19" s="7"/>
      <c r="H19" s="30">
        <v>0</v>
      </c>
      <c r="I19" s="30"/>
      <c r="J19" s="30">
        <v>0</v>
      </c>
      <c r="K19" s="7"/>
      <c r="L19" s="7">
        <v>0</v>
      </c>
      <c r="M19" s="7"/>
      <c r="N19" s="7">
        <v>0</v>
      </c>
      <c r="O19" s="8"/>
      <c r="P19" s="30">
        <f>SUM(D19:N19)</f>
        <v>0</v>
      </c>
      <c r="Q19" s="7"/>
      <c r="R19" s="3">
        <v>0</v>
      </c>
      <c r="T19" s="7">
        <f>P19+R19</f>
        <v>0</v>
      </c>
    </row>
    <row r="20" spans="4:20" ht="12.75">
      <c r="D20" s="30"/>
      <c r="E20" s="7"/>
      <c r="F20" s="30"/>
      <c r="G20" s="7"/>
      <c r="H20" s="30"/>
      <c r="I20" s="30"/>
      <c r="J20" s="30"/>
      <c r="K20" s="7"/>
      <c r="L20" s="7"/>
      <c r="M20" s="7"/>
      <c r="N20" s="7"/>
      <c r="O20" s="8"/>
      <c r="P20" s="30"/>
      <c r="Q20" s="7"/>
      <c r="R20" s="3"/>
      <c r="T20" s="7"/>
    </row>
    <row r="21" spans="2:20" ht="12.75">
      <c r="B21" s="38" t="s">
        <v>146</v>
      </c>
      <c r="D21" s="30">
        <v>1034</v>
      </c>
      <c r="E21" s="7"/>
      <c r="F21" s="30">
        <v>-1</v>
      </c>
      <c r="G21" s="7"/>
      <c r="H21" s="30">
        <v>0</v>
      </c>
      <c r="I21" s="30"/>
      <c r="J21" s="30">
        <v>0</v>
      </c>
      <c r="K21" s="7"/>
      <c r="L21" s="7">
        <v>0</v>
      </c>
      <c r="M21" s="7"/>
      <c r="N21" s="7">
        <v>0</v>
      </c>
      <c r="O21" s="8"/>
      <c r="P21" s="30">
        <f>SUM(D21:N21)</f>
        <v>1033</v>
      </c>
      <c r="Q21" s="7"/>
      <c r="R21" s="3">
        <v>0</v>
      </c>
      <c r="T21" s="7">
        <f>P21+R21</f>
        <v>1033</v>
      </c>
    </row>
    <row r="22" spans="2:20" ht="12.75">
      <c r="B22" s="38"/>
      <c r="D22" s="30"/>
      <c r="E22" s="7"/>
      <c r="F22" s="30"/>
      <c r="G22" s="7"/>
      <c r="H22" s="30"/>
      <c r="I22" s="30"/>
      <c r="K22" s="7"/>
      <c r="L22" s="7"/>
      <c r="M22" s="7"/>
      <c r="N22" s="7"/>
      <c r="O22" s="8"/>
      <c r="P22" s="30"/>
      <c r="Q22" s="7"/>
      <c r="R22" s="3"/>
      <c r="T22" s="7"/>
    </row>
    <row r="23" spans="2:20" ht="12.75">
      <c r="B23" s="2" t="s">
        <v>147</v>
      </c>
      <c r="D23" s="30"/>
      <c r="E23" s="7"/>
      <c r="F23" s="30"/>
      <c r="G23" s="7"/>
      <c r="H23" s="30"/>
      <c r="I23" s="30"/>
      <c r="K23" s="7"/>
      <c r="L23" s="7"/>
      <c r="M23" s="7"/>
      <c r="N23" s="7"/>
      <c r="O23" s="8"/>
      <c r="P23" s="30"/>
      <c r="Q23" s="7"/>
      <c r="R23" s="3"/>
      <c r="T23" s="7"/>
    </row>
    <row r="24" spans="2:20" ht="12.75">
      <c r="B24" s="38" t="s">
        <v>148</v>
      </c>
      <c r="D24" s="30">
        <v>0</v>
      </c>
      <c r="E24" s="7"/>
      <c r="F24" s="30">
        <v>0</v>
      </c>
      <c r="G24" s="7"/>
      <c r="H24" s="30">
        <v>0</v>
      </c>
      <c r="I24" s="30"/>
      <c r="J24" s="30">
        <v>1167</v>
      </c>
      <c r="K24" s="7"/>
      <c r="L24" s="7">
        <v>0</v>
      </c>
      <c r="M24" s="7"/>
      <c r="N24" s="7">
        <v>0</v>
      </c>
      <c r="O24" s="8"/>
      <c r="P24" s="30">
        <f>SUM(D24:N24)</f>
        <v>1167</v>
      </c>
      <c r="Q24" s="7"/>
      <c r="R24" s="3">
        <v>0</v>
      </c>
      <c r="T24" s="7">
        <f>P24+R24</f>
        <v>1167</v>
      </c>
    </row>
    <row r="25" spans="2:20" ht="12.75">
      <c r="B25" s="38" t="s">
        <v>149</v>
      </c>
      <c r="D25" s="30">
        <v>0</v>
      </c>
      <c r="E25" s="7"/>
      <c r="F25" s="30">
        <v>0</v>
      </c>
      <c r="G25" s="7"/>
      <c r="H25" s="30">
        <v>1476</v>
      </c>
      <c r="I25" s="30"/>
      <c r="J25" s="30">
        <v>-1476</v>
      </c>
      <c r="K25" s="7"/>
      <c r="L25" s="7">
        <v>0</v>
      </c>
      <c r="M25" s="7"/>
      <c r="N25" s="7">
        <v>0</v>
      </c>
      <c r="O25" s="8"/>
      <c r="P25" s="30">
        <f>SUM(D25:N25)</f>
        <v>0</v>
      </c>
      <c r="Q25" s="7"/>
      <c r="R25" s="3">
        <v>0</v>
      </c>
      <c r="T25" s="7">
        <f>P25+R25</f>
        <v>0</v>
      </c>
    </row>
    <row r="26" spans="4:16" ht="12.75"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8"/>
      <c r="P26" s="7"/>
    </row>
    <row r="27" spans="2:20" ht="13.5" thickBot="1">
      <c r="B27" s="1" t="s">
        <v>131</v>
      </c>
      <c r="D27" s="15">
        <f>SUM(D13:D26)</f>
        <v>152310</v>
      </c>
      <c r="E27" s="8"/>
      <c r="F27" s="15">
        <f>SUM(F13:F26)</f>
        <v>20799</v>
      </c>
      <c r="G27" s="8"/>
      <c r="H27" s="15">
        <f>SUM(H13:H26)</f>
        <v>1476</v>
      </c>
      <c r="I27" s="8"/>
      <c r="J27" s="15">
        <f>SUM(J13:J26)</f>
        <v>529</v>
      </c>
      <c r="K27" s="8"/>
      <c r="L27" s="15">
        <f>SUM(L13:L26)</f>
        <v>62770</v>
      </c>
      <c r="M27" s="8"/>
      <c r="N27" s="15">
        <f>SUM(N13:N26)</f>
        <v>3884</v>
      </c>
      <c r="O27" s="8"/>
      <c r="P27" s="15">
        <f>SUM(P13:P26)</f>
        <v>241768</v>
      </c>
      <c r="R27" s="15">
        <f>SUM(R13:R26)</f>
        <v>37</v>
      </c>
      <c r="T27" s="15">
        <f>SUM(T13:T26)</f>
        <v>241805</v>
      </c>
    </row>
    <row r="28" spans="4:20" ht="12.75"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8"/>
      <c r="P28" s="7"/>
      <c r="R28" s="7"/>
      <c r="T28" s="7"/>
    </row>
    <row r="29" spans="4:20" ht="12.75">
      <c r="D29" s="7"/>
      <c r="E29" s="7"/>
      <c r="F29" s="7"/>
      <c r="G29" s="7"/>
      <c r="H29" s="7"/>
      <c r="I29" s="7"/>
      <c r="J29" s="7"/>
      <c r="K29" s="7"/>
      <c r="L29" s="7"/>
      <c r="M29" s="7"/>
      <c r="N29" s="40"/>
      <c r="O29" s="8"/>
      <c r="P29" s="7"/>
      <c r="Q29" s="7"/>
      <c r="R29" s="7"/>
      <c r="T29" s="7"/>
    </row>
    <row r="30" spans="4:20" ht="12.75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R30" s="8"/>
      <c r="T30" s="8"/>
    </row>
    <row r="31" spans="2:20" ht="12.75" customHeight="1">
      <c r="B31" s="115" t="s">
        <v>142</v>
      </c>
      <c r="C31" s="115"/>
      <c r="D31" s="30">
        <v>144461</v>
      </c>
      <c r="E31" s="30"/>
      <c r="F31" s="30">
        <v>20800</v>
      </c>
      <c r="G31" s="30"/>
      <c r="H31" s="30">
        <v>0</v>
      </c>
      <c r="I31" s="30"/>
      <c r="J31" s="30">
        <v>0</v>
      </c>
      <c r="K31" s="30"/>
      <c r="L31" s="30">
        <v>0</v>
      </c>
      <c r="M31" s="30"/>
      <c r="N31" s="30">
        <v>-91053</v>
      </c>
      <c r="O31" s="30"/>
      <c r="P31" s="30">
        <f>D31+H31+F31+N31</f>
        <v>74208</v>
      </c>
      <c r="R31" s="30">
        <v>0</v>
      </c>
      <c r="S31" s="7"/>
      <c r="T31" s="30">
        <f>P31+R31</f>
        <v>74208</v>
      </c>
    </row>
    <row r="32" spans="2:20" ht="12.75" customHeight="1">
      <c r="B32" s="31"/>
      <c r="C32" s="31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R32" s="30"/>
      <c r="S32" s="7"/>
      <c r="T32" s="30"/>
    </row>
    <row r="33" spans="2:20" ht="12.75">
      <c r="B33" s="2" t="s">
        <v>71</v>
      </c>
      <c r="D33" s="30">
        <v>0</v>
      </c>
      <c r="E33" s="7"/>
      <c r="F33" s="30">
        <v>0</v>
      </c>
      <c r="G33" s="7"/>
      <c r="H33" s="30">
        <v>0</v>
      </c>
      <c r="I33" s="30"/>
      <c r="J33" s="30">
        <v>0</v>
      </c>
      <c r="K33" s="7"/>
      <c r="L33" s="7">
        <v>0</v>
      </c>
      <c r="M33" s="7"/>
      <c r="N33" s="7">
        <v>25173</v>
      </c>
      <c r="O33" s="8"/>
      <c r="P33" s="30">
        <f>D33+H33+F33+N33</f>
        <v>25173</v>
      </c>
      <c r="R33" s="30">
        <v>0</v>
      </c>
      <c r="T33" s="30">
        <f>P33</f>
        <v>25173</v>
      </c>
    </row>
    <row r="34" spans="4:20" ht="12.75"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8"/>
      <c r="P34" s="7"/>
      <c r="R34" s="7"/>
      <c r="T34" s="7"/>
    </row>
    <row r="35" spans="2:20" ht="13.5" thickBot="1">
      <c r="B35" s="1" t="s">
        <v>131</v>
      </c>
      <c r="D35" s="15">
        <f>SUM(D31:D34)</f>
        <v>144461</v>
      </c>
      <c r="E35" s="8"/>
      <c r="F35" s="15">
        <f>SUM(F31:F34)</f>
        <v>20800</v>
      </c>
      <c r="G35" s="8"/>
      <c r="H35" s="15">
        <f>SUM(H31:H34)</f>
        <v>0</v>
      </c>
      <c r="I35" s="8"/>
      <c r="J35" s="15">
        <f>SUM(J31:J34)</f>
        <v>0</v>
      </c>
      <c r="K35" s="8"/>
      <c r="L35" s="15">
        <f>SUM(L31:L34)</f>
        <v>0</v>
      </c>
      <c r="M35" s="8"/>
      <c r="N35" s="15">
        <f>SUM(N31:N34)</f>
        <v>-65880</v>
      </c>
      <c r="O35" s="8"/>
      <c r="P35" s="15">
        <f>SUM(P31:P34)</f>
        <v>99381</v>
      </c>
      <c r="R35" s="15">
        <f>SUM(R31:R34)</f>
        <v>0</v>
      </c>
      <c r="T35" s="15">
        <f>SUM(T31:T34)</f>
        <v>99381</v>
      </c>
    </row>
    <row r="37" ht="12.75">
      <c r="B37" s="1" t="s">
        <v>115</v>
      </c>
    </row>
    <row r="38" ht="12.75">
      <c r="O38" s="2"/>
    </row>
    <row r="39" spans="2:15" ht="12.75" customHeight="1">
      <c r="B39" s="2" t="s">
        <v>75</v>
      </c>
      <c r="C39" s="31"/>
      <c r="O39" s="2"/>
    </row>
    <row r="40" spans="3:20" ht="12.75">
      <c r="C40" s="2" t="s">
        <v>117</v>
      </c>
      <c r="D40" s="47">
        <v>0</v>
      </c>
      <c r="E40" s="47"/>
      <c r="F40" s="47">
        <v>0</v>
      </c>
      <c r="G40" s="47"/>
      <c r="H40" s="47">
        <v>0</v>
      </c>
      <c r="I40" s="47"/>
      <c r="J40" s="47">
        <v>0</v>
      </c>
      <c r="K40" s="47"/>
      <c r="L40" s="47"/>
      <c r="M40" s="47"/>
      <c r="N40" s="47">
        <v>0</v>
      </c>
      <c r="O40" s="49"/>
      <c r="P40" s="48">
        <f>D40+H40+F40+N40</f>
        <v>0</v>
      </c>
      <c r="R40" s="30">
        <v>34</v>
      </c>
      <c r="S40" s="7"/>
      <c r="T40" s="30">
        <f>P40+R40</f>
        <v>34</v>
      </c>
    </row>
    <row r="41" spans="3:20" ht="12.75">
      <c r="C41" s="2" t="s">
        <v>116</v>
      </c>
      <c r="D41" s="47">
        <v>0</v>
      </c>
      <c r="E41" s="47"/>
      <c r="F41" s="47">
        <v>0</v>
      </c>
      <c r="G41" s="47"/>
      <c r="H41" s="47">
        <v>0</v>
      </c>
      <c r="I41" s="47"/>
      <c r="J41" s="47">
        <v>0</v>
      </c>
      <c r="K41" s="47"/>
      <c r="L41" s="47"/>
      <c r="M41" s="47"/>
      <c r="N41" s="47">
        <v>0</v>
      </c>
      <c r="O41" s="49"/>
      <c r="P41" s="48">
        <f>D41+H41+F41+N41</f>
        <v>0</v>
      </c>
      <c r="R41" s="3">
        <v>0</v>
      </c>
      <c r="T41" s="30">
        <f>P41+R41</f>
        <v>0</v>
      </c>
    </row>
    <row r="42" ht="12.75">
      <c r="O42" s="2"/>
    </row>
    <row r="43" spans="2:20" ht="13.5" thickBot="1">
      <c r="B43" s="2" t="s">
        <v>118</v>
      </c>
      <c r="D43" s="15">
        <f>D35+D40+D41</f>
        <v>144461</v>
      </c>
      <c r="E43" s="8"/>
      <c r="F43" s="15">
        <f>F35+F40+F41</f>
        <v>20800</v>
      </c>
      <c r="G43" s="8"/>
      <c r="H43" s="15">
        <f>H35+H40+H41</f>
        <v>0</v>
      </c>
      <c r="I43" s="8"/>
      <c r="J43" s="15">
        <f>J35+J40+J41</f>
        <v>0</v>
      </c>
      <c r="K43" s="8"/>
      <c r="L43" s="15">
        <f>L35+L40+L41</f>
        <v>0</v>
      </c>
      <c r="M43" s="8"/>
      <c r="N43" s="15">
        <f>N35+N40+N41</f>
        <v>-65880</v>
      </c>
      <c r="O43" s="8"/>
      <c r="P43" s="15">
        <f>P35+P40+P41</f>
        <v>99381</v>
      </c>
      <c r="R43" s="15">
        <f>R35+R40+R41</f>
        <v>34</v>
      </c>
      <c r="T43" s="15">
        <f>T35+T40+T41</f>
        <v>99415</v>
      </c>
    </row>
    <row r="45" ht="12.75">
      <c r="O45" s="2"/>
    </row>
    <row r="46" ht="12.75">
      <c r="O46" s="2"/>
    </row>
    <row r="47" spans="2:20" ht="12.75" customHeight="1">
      <c r="B47" s="106" t="s">
        <v>113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</row>
    <row r="48" spans="2:20" ht="12.75" customHeight="1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</row>
  </sheetData>
  <mergeCells count="12">
    <mergeCell ref="D6:T6"/>
    <mergeCell ref="B47:T48"/>
    <mergeCell ref="R8:R9"/>
    <mergeCell ref="T8:T9"/>
    <mergeCell ref="P8:P9"/>
    <mergeCell ref="D7:F7"/>
    <mergeCell ref="B31:C31"/>
    <mergeCell ref="B13:C13"/>
    <mergeCell ref="N8:N9"/>
    <mergeCell ref="H8:H9"/>
    <mergeCell ref="F8:F9"/>
    <mergeCell ref="D8:D9"/>
  </mergeCells>
  <printOptions/>
  <pageMargins left="0.5" right="0.37" top="1" bottom="1" header="0.5" footer="0.5"/>
  <pageSetup fitToHeight="1" fitToWidth="1" horizontalDpi="600" verticalDpi="600" orientation="portrait" scale="63" r:id="rId1"/>
  <headerFooter alignWithMargins="0">
    <oddFooter>&amp;R&amp;D
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87"/>
  <sheetViews>
    <sheetView tabSelected="1" zoomScale="75" zoomScaleNormal="75" workbookViewId="0" topLeftCell="A36">
      <selection activeCell="D58" sqref="D58"/>
    </sheetView>
  </sheetViews>
  <sheetFormatPr defaultColWidth="9.140625" defaultRowHeight="12.75"/>
  <cols>
    <col min="1" max="1" width="9.140625" style="2" customWidth="1"/>
    <col min="2" max="2" width="3.28125" style="2" customWidth="1"/>
    <col min="3" max="3" width="3.00390625" style="2" customWidth="1"/>
    <col min="4" max="4" width="9.140625" style="2" customWidth="1"/>
    <col min="5" max="5" width="10.140625" style="2" customWidth="1"/>
    <col min="6" max="6" width="9.140625" style="2" customWidth="1"/>
    <col min="7" max="7" width="42.7109375" style="2" customWidth="1"/>
    <col min="8" max="8" width="11.57421875" style="2" customWidth="1"/>
    <col min="9" max="9" width="3.140625" style="2" customWidth="1"/>
    <col min="10" max="10" width="11.57421875" style="2" bestFit="1" customWidth="1"/>
    <col min="11" max="11" width="9.28125" style="4" customWidth="1"/>
    <col min="12" max="16384" width="9.140625" style="2" customWidth="1"/>
  </cols>
  <sheetData>
    <row r="1" ht="15.75">
      <c r="B1" s="37" t="s">
        <v>65</v>
      </c>
    </row>
    <row r="2" ht="12.75">
      <c r="B2" s="1" t="s">
        <v>21</v>
      </c>
    </row>
    <row r="3" ht="12.75">
      <c r="B3" s="1" t="s">
        <v>130</v>
      </c>
    </row>
    <row r="4" ht="12.75">
      <c r="B4" s="1"/>
    </row>
    <row r="5" spans="2:11" ht="12.75" customHeight="1">
      <c r="B5" s="11"/>
      <c r="H5" s="109" t="s">
        <v>132</v>
      </c>
      <c r="I5" s="110"/>
      <c r="J5" s="109" t="s">
        <v>132</v>
      </c>
      <c r="K5" s="14"/>
    </row>
    <row r="6" spans="2:11" ht="12.75">
      <c r="B6" s="11"/>
      <c r="H6" s="109"/>
      <c r="I6" s="110"/>
      <c r="J6" s="109"/>
      <c r="K6" s="14"/>
    </row>
    <row r="7" spans="2:11" ht="12.75">
      <c r="B7" s="11"/>
      <c r="H7" s="109"/>
      <c r="I7" s="110"/>
      <c r="J7" s="109"/>
      <c r="K7" s="14"/>
    </row>
    <row r="8" spans="8:12" ht="12.75">
      <c r="H8" s="12">
        <v>39263</v>
      </c>
      <c r="I8" s="5"/>
      <c r="J8" s="12">
        <v>38898</v>
      </c>
      <c r="K8" s="5"/>
      <c r="L8"/>
    </row>
    <row r="10" spans="8:11" ht="15">
      <c r="H10" s="13" t="s">
        <v>22</v>
      </c>
      <c r="J10" s="13" t="s">
        <v>22</v>
      </c>
      <c r="K10" s="8"/>
    </row>
    <row r="11" spans="2:11" ht="12.75">
      <c r="B11" s="1" t="s">
        <v>37</v>
      </c>
      <c r="J11" s="7"/>
      <c r="K11" s="8"/>
    </row>
    <row r="12" spans="1:11" ht="12.75">
      <c r="A12" s="3"/>
      <c r="B12" s="3"/>
      <c r="C12" s="3" t="s">
        <v>77</v>
      </c>
      <c r="D12" s="3"/>
      <c r="E12" s="3"/>
      <c r="F12" s="3"/>
      <c r="G12" s="3"/>
      <c r="H12" s="3">
        <v>72988</v>
      </c>
      <c r="I12" s="3"/>
      <c r="J12" s="3">
        <v>25808</v>
      </c>
      <c r="K12" s="76"/>
    </row>
    <row r="13" spans="1:11" ht="12.75">
      <c r="A13" s="3"/>
      <c r="B13" s="3"/>
      <c r="C13" s="3" t="s">
        <v>56</v>
      </c>
      <c r="D13" s="3"/>
      <c r="E13" s="3"/>
      <c r="F13" s="3"/>
      <c r="G13" s="3"/>
      <c r="H13" s="3">
        <v>0</v>
      </c>
      <c r="I13" s="3"/>
      <c r="J13" s="3">
        <v>0</v>
      </c>
      <c r="K13" s="76"/>
    </row>
    <row r="14" spans="1:11" ht="12.75">
      <c r="A14" s="3"/>
      <c r="B14" s="3"/>
      <c r="C14" s="3" t="s">
        <v>14</v>
      </c>
      <c r="D14" s="3"/>
      <c r="E14" s="3"/>
      <c r="F14" s="3"/>
      <c r="G14" s="3"/>
      <c r="H14" s="3"/>
      <c r="I14" s="3"/>
      <c r="J14" s="3"/>
      <c r="K14" s="76"/>
    </row>
    <row r="15" spans="1:11" ht="12.75">
      <c r="A15" s="3"/>
      <c r="B15" s="3"/>
      <c r="C15" s="3"/>
      <c r="D15" s="3" t="s">
        <v>82</v>
      </c>
      <c r="E15" s="3"/>
      <c r="F15" s="3"/>
      <c r="G15" s="3"/>
      <c r="H15" s="3">
        <v>0</v>
      </c>
      <c r="I15" s="3"/>
      <c r="J15" s="3">
        <v>3900</v>
      </c>
      <c r="K15" s="76"/>
    </row>
    <row r="16" spans="1:11" ht="12.75">
      <c r="A16" s="3"/>
      <c r="B16" s="3"/>
      <c r="C16" s="3"/>
      <c r="D16" s="3" t="s">
        <v>72</v>
      </c>
      <c r="E16" s="3"/>
      <c r="F16" s="3"/>
      <c r="G16" s="3"/>
      <c r="H16" s="3">
        <v>19366</v>
      </c>
      <c r="I16" s="3"/>
      <c r="J16" s="3">
        <v>22146</v>
      </c>
      <c r="K16" s="76"/>
    </row>
    <row r="17" spans="1:11" ht="12.75" hidden="1">
      <c r="A17" s="3"/>
      <c r="B17" s="3"/>
      <c r="C17" s="3"/>
      <c r="D17" s="3" t="s">
        <v>43</v>
      </c>
      <c r="E17" s="3"/>
      <c r="F17" s="3"/>
      <c r="G17" s="3"/>
      <c r="H17" s="3">
        <v>0</v>
      </c>
      <c r="I17" s="3"/>
      <c r="J17" s="3">
        <v>0</v>
      </c>
      <c r="K17" s="76"/>
    </row>
    <row r="18" spans="1:11" ht="12.75" hidden="1">
      <c r="A18" s="3"/>
      <c r="B18" s="3"/>
      <c r="C18" s="3"/>
      <c r="D18" s="3" t="s">
        <v>73</v>
      </c>
      <c r="E18" s="3"/>
      <c r="F18" s="3"/>
      <c r="G18" s="3"/>
      <c r="H18" s="3">
        <v>0</v>
      </c>
      <c r="I18" s="3"/>
      <c r="J18" s="3">
        <v>0</v>
      </c>
      <c r="K18" s="76"/>
    </row>
    <row r="19" spans="1:11" ht="12.75" hidden="1">
      <c r="A19" s="3"/>
      <c r="B19" s="3"/>
      <c r="C19" s="3"/>
      <c r="D19" s="3" t="s">
        <v>63</v>
      </c>
      <c r="E19" s="3"/>
      <c r="F19" s="3"/>
      <c r="G19" s="3"/>
      <c r="H19" s="3">
        <v>0</v>
      </c>
      <c r="I19" s="3"/>
      <c r="J19" s="3">
        <v>0</v>
      </c>
      <c r="K19" s="76"/>
    </row>
    <row r="20" spans="1:11" ht="12.75">
      <c r="A20" s="3"/>
      <c r="B20" s="3"/>
      <c r="C20" s="3"/>
      <c r="D20" s="3" t="s">
        <v>134</v>
      </c>
      <c r="E20" s="3"/>
      <c r="F20" s="3"/>
      <c r="G20" s="3"/>
      <c r="H20" s="3">
        <v>1961</v>
      </c>
      <c r="I20" s="3"/>
      <c r="J20" s="3">
        <v>0</v>
      </c>
      <c r="K20" s="76"/>
    </row>
    <row r="21" spans="1:11" ht="12.75" hidden="1">
      <c r="A21" s="3"/>
      <c r="B21" s="3"/>
      <c r="C21" s="3"/>
      <c r="D21" s="3" t="s">
        <v>67</v>
      </c>
      <c r="E21" s="3"/>
      <c r="F21" s="3"/>
      <c r="G21" s="3"/>
      <c r="H21" s="3">
        <v>0</v>
      </c>
      <c r="I21" s="3"/>
      <c r="J21" s="3">
        <v>0</v>
      </c>
      <c r="K21" s="76"/>
    </row>
    <row r="22" spans="1:11" ht="12.75">
      <c r="A22" s="3"/>
      <c r="B22" s="3"/>
      <c r="C22" s="3"/>
      <c r="D22" s="3" t="s">
        <v>68</v>
      </c>
      <c r="E22" s="3"/>
      <c r="F22" s="3"/>
      <c r="G22" s="3"/>
      <c r="H22" s="47">
        <v>0</v>
      </c>
      <c r="I22" s="3"/>
      <c r="J22" s="3">
        <v>-156</v>
      </c>
      <c r="K22" s="76"/>
    </row>
    <row r="23" spans="1:11" ht="12.75" customHeight="1">
      <c r="A23" s="3"/>
      <c r="B23" s="3"/>
      <c r="C23" s="3"/>
      <c r="D23" s="87" t="s">
        <v>83</v>
      </c>
      <c r="E23" s="87"/>
      <c r="F23" s="87"/>
      <c r="G23" s="87"/>
      <c r="H23" s="97">
        <v>0</v>
      </c>
      <c r="I23" s="87"/>
      <c r="J23" s="77">
        <v>-1021</v>
      </c>
      <c r="K23" s="77"/>
    </row>
    <row r="24" spans="1:11" ht="12.75" customHeight="1">
      <c r="A24" s="3"/>
      <c r="B24" s="3"/>
      <c r="C24" s="3"/>
      <c r="D24" s="3" t="s">
        <v>85</v>
      </c>
      <c r="E24" s="78"/>
      <c r="F24" s="78"/>
      <c r="G24" s="78"/>
      <c r="H24" s="96">
        <v>0</v>
      </c>
      <c r="I24" s="78"/>
      <c r="J24" s="77">
        <v>-2373</v>
      </c>
      <c r="K24" s="77"/>
    </row>
    <row r="25" spans="1:11" ht="12.75" customHeight="1">
      <c r="A25" s="3"/>
      <c r="B25" s="3"/>
      <c r="C25" s="3"/>
      <c r="D25" s="3" t="s">
        <v>84</v>
      </c>
      <c r="E25" s="78"/>
      <c r="F25" s="78"/>
      <c r="G25" s="78"/>
      <c r="H25" s="96">
        <v>0</v>
      </c>
      <c r="I25" s="78"/>
      <c r="J25" s="77">
        <v>-51</v>
      </c>
      <c r="K25" s="77"/>
    </row>
    <row r="26" spans="1:11" ht="12.75" customHeight="1">
      <c r="A26" s="3"/>
      <c r="B26" s="3"/>
      <c r="C26" s="3"/>
      <c r="D26" s="3" t="s">
        <v>121</v>
      </c>
      <c r="E26" s="78"/>
      <c r="F26" s="78"/>
      <c r="G26" s="78"/>
      <c r="H26" s="78">
        <v>2005</v>
      </c>
      <c r="I26" s="78"/>
      <c r="J26" s="77">
        <v>0</v>
      </c>
      <c r="K26" s="77"/>
    </row>
    <row r="27" spans="1:11" ht="12.75">
      <c r="A27" s="3"/>
      <c r="B27" s="3"/>
      <c r="C27" s="3"/>
      <c r="D27" s="3" t="s">
        <v>29</v>
      </c>
      <c r="E27" s="3"/>
      <c r="F27" s="3"/>
      <c r="G27" s="3"/>
      <c r="H27" s="92">
        <v>-309</v>
      </c>
      <c r="I27" s="3"/>
      <c r="J27" s="77">
        <v>-261</v>
      </c>
      <c r="K27" s="76"/>
    </row>
    <row r="28" spans="1:11" ht="12.75">
      <c r="A28" s="3"/>
      <c r="B28" s="3"/>
      <c r="C28" s="3"/>
      <c r="D28" s="3" t="s">
        <v>15</v>
      </c>
      <c r="E28" s="3"/>
      <c r="F28" s="3"/>
      <c r="G28" s="3"/>
      <c r="H28" s="92">
        <v>1341</v>
      </c>
      <c r="I28" s="3"/>
      <c r="J28" s="3">
        <v>1453</v>
      </c>
      <c r="K28" s="76"/>
    </row>
    <row r="29" spans="1:11" ht="3" customHeight="1">
      <c r="A29" s="3"/>
      <c r="B29" s="3"/>
      <c r="C29" s="3"/>
      <c r="D29" s="3"/>
      <c r="E29" s="3"/>
      <c r="F29" s="3"/>
      <c r="G29" s="3"/>
      <c r="H29" s="79"/>
      <c r="I29" s="3"/>
      <c r="J29" s="79"/>
      <c r="K29" s="76"/>
    </row>
    <row r="30" spans="1:11" ht="12.75">
      <c r="A30" s="3"/>
      <c r="B30" s="3"/>
      <c r="C30" s="3" t="s">
        <v>78</v>
      </c>
      <c r="D30" s="3"/>
      <c r="E30" s="3"/>
      <c r="F30" s="3"/>
      <c r="G30" s="3"/>
      <c r="H30" s="3">
        <f>SUM(H12:H29)</f>
        <v>97352</v>
      </c>
      <c r="I30" s="3"/>
      <c r="J30" s="3">
        <f>SUM(J12:J29)</f>
        <v>49445</v>
      </c>
      <c r="K30" s="3"/>
    </row>
    <row r="31" spans="1:1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76"/>
    </row>
    <row r="32" spans="1:11" ht="12.75">
      <c r="A32" s="3"/>
      <c r="B32" s="3"/>
      <c r="C32" s="3" t="s">
        <v>137</v>
      </c>
      <c r="D32" s="3"/>
      <c r="E32" s="3"/>
      <c r="F32" s="3"/>
      <c r="G32" s="3"/>
      <c r="H32" s="3"/>
      <c r="I32" s="3"/>
      <c r="J32" s="3"/>
      <c r="K32" s="76"/>
    </row>
    <row r="33" spans="1:13" ht="12.75">
      <c r="A33" s="3"/>
      <c r="B33" s="3"/>
      <c r="C33" s="3"/>
      <c r="D33" s="3" t="s">
        <v>7</v>
      </c>
      <c r="E33" s="3"/>
      <c r="F33" s="3"/>
      <c r="G33" s="3"/>
      <c r="H33" s="3">
        <v>-56425</v>
      </c>
      <c r="I33" s="3"/>
      <c r="J33" s="3">
        <v>-7866</v>
      </c>
      <c r="K33" s="76"/>
      <c r="L33"/>
      <c r="M33"/>
    </row>
    <row r="34" spans="1:13" ht="12.75">
      <c r="A34" s="3"/>
      <c r="B34" s="3"/>
      <c r="C34" s="3"/>
      <c r="D34" s="3" t="s">
        <v>69</v>
      </c>
      <c r="E34" s="3"/>
      <c r="F34" s="3"/>
      <c r="G34" s="3"/>
      <c r="H34" s="3">
        <v>-590</v>
      </c>
      <c r="I34" s="3"/>
      <c r="J34" s="3">
        <v>-7085</v>
      </c>
      <c r="K34" s="76"/>
      <c r="L34"/>
      <c r="M34"/>
    </row>
    <row r="35" spans="1:13" ht="12.75">
      <c r="A35" s="3"/>
      <c r="B35" s="3"/>
      <c r="C35" s="3"/>
      <c r="D35" s="3" t="s">
        <v>70</v>
      </c>
      <c r="E35" s="3"/>
      <c r="F35" s="3"/>
      <c r="G35" s="3"/>
      <c r="H35" s="3">
        <v>-3130</v>
      </c>
      <c r="I35" s="3"/>
      <c r="J35" s="76">
        <v>-5861</v>
      </c>
      <c r="K35" s="76"/>
      <c r="L35"/>
      <c r="M35"/>
    </row>
    <row r="36" spans="1:13" ht="3" customHeight="1">
      <c r="A36" s="3"/>
      <c r="B36" s="3"/>
      <c r="C36" s="3"/>
      <c r="D36" s="3"/>
      <c r="E36" s="3"/>
      <c r="F36" s="3"/>
      <c r="G36" s="3"/>
      <c r="H36" s="79"/>
      <c r="I36" s="3"/>
      <c r="J36" s="79"/>
      <c r="K36" s="76"/>
      <c r="L36"/>
      <c r="M36"/>
    </row>
    <row r="37" spans="1:11" ht="12.75">
      <c r="A37" s="3"/>
      <c r="B37" s="3"/>
      <c r="C37" s="3" t="s">
        <v>79</v>
      </c>
      <c r="D37" s="3"/>
      <c r="E37" s="3"/>
      <c r="F37" s="3"/>
      <c r="G37" s="3"/>
      <c r="H37" s="3">
        <f>SUM(H30:H35)</f>
        <v>37207</v>
      </c>
      <c r="I37" s="3"/>
      <c r="J37" s="3">
        <f>SUM(J30:J35)</f>
        <v>28633</v>
      </c>
      <c r="K37" s="76"/>
    </row>
    <row r="38" spans="1:1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76"/>
    </row>
    <row r="39" spans="1:11" ht="12.75">
      <c r="A39" s="3"/>
      <c r="B39" s="3"/>
      <c r="C39" s="3" t="s">
        <v>17</v>
      </c>
      <c r="D39" s="3"/>
      <c r="E39" s="3"/>
      <c r="F39" s="3"/>
      <c r="G39" s="3"/>
      <c r="H39" s="3">
        <v>309</v>
      </c>
      <c r="I39" s="3"/>
      <c r="J39" s="3">
        <v>261</v>
      </c>
      <c r="K39" s="76"/>
    </row>
    <row r="40" spans="1:11" ht="12.75">
      <c r="A40" s="3"/>
      <c r="B40" s="3"/>
      <c r="C40" s="3" t="s">
        <v>66</v>
      </c>
      <c r="D40" s="3"/>
      <c r="E40" s="3"/>
      <c r="F40" s="3"/>
      <c r="G40" s="3"/>
      <c r="H40" s="92">
        <f>-2789</f>
        <v>-2789</v>
      </c>
      <c r="I40" s="3"/>
      <c r="J40" s="3">
        <v>-7211</v>
      </c>
      <c r="K40" s="76"/>
    </row>
    <row r="41" spans="1:1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76"/>
    </row>
    <row r="42" spans="1:11" ht="13.5" thickBot="1">
      <c r="A42" s="3"/>
      <c r="B42" s="3"/>
      <c r="C42" s="80" t="s">
        <v>135</v>
      </c>
      <c r="D42" s="3"/>
      <c r="E42" s="3"/>
      <c r="F42" s="3"/>
      <c r="G42" s="3"/>
      <c r="H42" s="81">
        <f>SUM(H37:H40)</f>
        <v>34727</v>
      </c>
      <c r="I42" s="3"/>
      <c r="J42" s="81">
        <f>SUM(J37:J40)</f>
        <v>21683</v>
      </c>
      <c r="K42" s="76"/>
    </row>
    <row r="43" spans="1:1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76"/>
    </row>
    <row r="44" spans="1:11" ht="12.75">
      <c r="A44" s="3"/>
      <c r="B44" s="80" t="s">
        <v>18</v>
      </c>
      <c r="C44" s="3"/>
      <c r="D44" s="3"/>
      <c r="E44" s="3"/>
      <c r="F44" s="3"/>
      <c r="G44" s="3"/>
      <c r="H44" s="3"/>
      <c r="I44" s="3"/>
      <c r="J44" s="3"/>
      <c r="K44" s="76"/>
    </row>
    <row r="45" spans="1:11" ht="12.75">
      <c r="A45" s="3"/>
      <c r="B45" s="3"/>
      <c r="C45" s="3" t="s">
        <v>44</v>
      </c>
      <c r="D45" s="3"/>
      <c r="E45" s="3"/>
      <c r="F45" s="3"/>
      <c r="G45" s="3"/>
      <c r="H45" s="3">
        <v>-6461</v>
      </c>
      <c r="I45" s="3"/>
      <c r="J45" s="3">
        <v>-4395</v>
      </c>
      <c r="K45" s="76"/>
    </row>
    <row r="46" spans="1:11" ht="12.75">
      <c r="A46" s="3"/>
      <c r="B46" s="3"/>
      <c r="C46" s="3" t="s">
        <v>76</v>
      </c>
      <c r="D46" s="3"/>
      <c r="E46" s="3"/>
      <c r="F46" s="3"/>
      <c r="G46" s="3"/>
      <c r="H46" s="3">
        <v>0</v>
      </c>
      <c r="I46" s="3"/>
      <c r="J46" s="3">
        <v>-17000</v>
      </c>
      <c r="K46" s="76"/>
    </row>
    <row r="47" spans="1:11" ht="12.75">
      <c r="A47" s="3"/>
      <c r="B47" s="3"/>
      <c r="C47" s="3" t="s">
        <v>80</v>
      </c>
      <c r="D47" s="3"/>
      <c r="E47" s="3"/>
      <c r="F47" s="3"/>
      <c r="G47" s="3"/>
      <c r="H47" s="3">
        <v>-4367</v>
      </c>
      <c r="I47" s="3"/>
      <c r="J47" s="3">
        <v>-1954</v>
      </c>
      <c r="K47" s="76"/>
    </row>
    <row r="48" spans="1:11" ht="12.75">
      <c r="A48" s="3"/>
      <c r="B48" s="3"/>
      <c r="C48" s="3" t="s">
        <v>133</v>
      </c>
      <c r="D48" s="3"/>
      <c r="E48" s="3"/>
      <c r="F48" s="3"/>
      <c r="G48" s="3"/>
      <c r="H48" s="3">
        <v>-3120</v>
      </c>
      <c r="I48" s="3"/>
      <c r="J48" s="3">
        <v>0</v>
      </c>
      <c r="K48" s="76"/>
    </row>
    <row r="49" spans="1:11" ht="12.75" customHeight="1">
      <c r="A49" s="3"/>
      <c r="B49" s="3"/>
      <c r="C49" s="3"/>
      <c r="D49" s="82"/>
      <c r="E49" s="82"/>
      <c r="F49" s="82"/>
      <c r="G49" s="82"/>
      <c r="H49" s="82"/>
      <c r="I49" s="82"/>
      <c r="J49" s="3"/>
      <c r="K49" s="83"/>
    </row>
    <row r="50" spans="1:11" ht="12.75" customHeight="1" thickBot="1">
      <c r="A50" s="3"/>
      <c r="B50" s="3"/>
      <c r="C50" s="88" t="s">
        <v>61</v>
      </c>
      <c r="D50" s="88"/>
      <c r="E50" s="88"/>
      <c r="F50" s="88"/>
      <c r="G50" s="88"/>
      <c r="H50" s="95">
        <f>SUM(H45:H49)</f>
        <v>-13948</v>
      </c>
      <c r="I50" s="88"/>
      <c r="J50" s="84">
        <f>SUM(J45:J49)</f>
        <v>-23349</v>
      </c>
      <c r="K50" s="85"/>
    </row>
    <row r="51" spans="1:11" ht="12.75">
      <c r="A51" s="3"/>
      <c r="B51" s="3"/>
      <c r="C51" s="77"/>
      <c r="D51" s="77"/>
      <c r="E51" s="77"/>
      <c r="F51" s="77"/>
      <c r="G51" s="77"/>
      <c r="H51" s="77"/>
      <c r="I51" s="77"/>
      <c r="J51" s="85"/>
      <c r="K51" s="85"/>
    </row>
    <row r="52" spans="1:11" ht="12.75">
      <c r="A52" s="3"/>
      <c r="B52" s="80" t="s">
        <v>19</v>
      </c>
      <c r="C52" s="3"/>
      <c r="D52" s="3"/>
      <c r="E52" s="3"/>
      <c r="F52" s="3"/>
      <c r="G52" s="3"/>
      <c r="H52" s="3"/>
      <c r="I52" s="3"/>
      <c r="J52" s="3"/>
      <c r="K52" s="76"/>
    </row>
    <row r="53" spans="1:11" ht="12.75">
      <c r="A53" s="3"/>
      <c r="B53" s="80"/>
      <c r="C53" s="3" t="s">
        <v>45</v>
      </c>
      <c r="D53" s="3"/>
      <c r="E53" s="3"/>
      <c r="F53" s="3"/>
      <c r="G53" s="3"/>
      <c r="H53" s="92">
        <v>5666</v>
      </c>
      <c r="I53" s="3"/>
      <c r="J53" s="3">
        <v>0</v>
      </c>
      <c r="K53" s="76"/>
    </row>
    <row r="54" spans="1:11" ht="12.75">
      <c r="A54" s="3"/>
      <c r="B54" s="80"/>
      <c r="C54" s="3" t="s">
        <v>46</v>
      </c>
      <c r="D54" s="3"/>
      <c r="E54" s="3"/>
      <c r="F54" s="3"/>
      <c r="G54" s="3"/>
      <c r="H54" s="92">
        <v>0</v>
      </c>
      <c r="I54" s="3"/>
      <c r="J54" s="3">
        <v>-1099</v>
      </c>
      <c r="K54" s="76"/>
    </row>
    <row r="55" spans="1:11" ht="12.75">
      <c r="A55" s="3"/>
      <c r="B55" s="80"/>
      <c r="C55" s="3" t="s">
        <v>62</v>
      </c>
      <c r="D55" s="3"/>
      <c r="E55" s="3"/>
      <c r="F55" s="3"/>
      <c r="G55" s="3"/>
      <c r="H55" s="3">
        <v>7848</v>
      </c>
      <c r="I55" s="3"/>
      <c r="J55" s="3">
        <v>0</v>
      </c>
      <c r="K55" s="76"/>
    </row>
    <row r="56" spans="1:11" ht="12.75">
      <c r="A56" s="3"/>
      <c r="B56" s="80"/>
      <c r="C56" s="3" t="s">
        <v>99</v>
      </c>
      <c r="D56" s="3"/>
      <c r="E56" s="3"/>
      <c r="F56" s="3"/>
      <c r="G56" s="3"/>
      <c r="H56" s="3">
        <v>916</v>
      </c>
      <c r="I56" s="3"/>
      <c r="J56" s="3">
        <v>-365</v>
      </c>
      <c r="K56" s="76"/>
    </row>
    <row r="57" spans="1:11" ht="12.75">
      <c r="A57" s="3"/>
      <c r="B57" s="80"/>
      <c r="C57" s="3" t="s">
        <v>81</v>
      </c>
      <c r="D57" s="3"/>
      <c r="E57" s="3"/>
      <c r="F57" s="3"/>
      <c r="G57" s="3"/>
      <c r="H57" s="3">
        <v>18726</v>
      </c>
      <c r="I57" s="3"/>
      <c r="J57" s="3">
        <v>7000</v>
      </c>
      <c r="K57" s="76"/>
    </row>
    <row r="58" spans="1:11" ht="12.75">
      <c r="A58" s="3"/>
      <c r="B58" s="80"/>
      <c r="C58" s="3" t="s">
        <v>124</v>
      </c>
      <c r="D58" s="3"/>
      <c r="E58" s="3"/>
      <c r="F58" s="3"/>
      <c r="G58" s="3"/>
      <c r="H58" s="3">
        <v>-25458</v>
      </c>
      <c r="I58" s="3"/>
      <c r="J58" s="3">
        <v>-835</v>
      </c>
      <c r="K58" s="76"/>
    </row>
    <row r="59" spans="1:11" ht="12.75">
      <c r="A59" s="3"/>
      <c r="B59" s="80"/>
      <c r="C59" s="3" t="s">
        <v>16</v>
      </c>
      <c r="D59" s="3"/>
      <c r="E59" s="3"/>
      <c r="F59" s="3"/>
      <c r="G59" s="3"/>
      <c r="H59" s="3">
        <v>-1341</v>
      </c>
      <c r="I59" s="3"/>
      <c r="J59" s="3">
        <v>-1045</v>
      </c>
      <c r="K59" s="76"/>
    </row>
    <row r="60" spans="1:11" ht="12.75">
      <c r="A60" s="3"/>
      <c r="B60" s="80"/>
      <c r="C60" s="3" t="s">
        <v>47</v>
      </c>
      <c r="D60" s="3"/>
      <c r="E60" s="3"/>
      <c r="F60" s="3"/>
      <c r="G60" s="3"/>
      <c r="H60" s="3">
        <v>0</v>
      </c>
      <c r="I60" s="3"/>
      <c r="J60" s="3">
        <v>-4500</v>
      </c>
      <c r="K60" s="76"/>
    </row>
    <row r="61" spans="1:11" ht="13.5" thickBot="1">
      <c r="A61" s="3"/>
      <c r="B61" s="3"/>
      <c r="C61" s="80" t="s">
        <v>128</v>
      </c>
      <c r="D61" s="3"/>
      <c r="E61" s="3"/>
      <c r="F61" s="3"/>
      <c r="G61" s="3"/>
      <c r="H61" s="81">
        <f>SUM(H53:H60)</f>
        <v>6357</v>
      </c>
      <c r="I61" s="3"/>
      <c r="J61" s="81">
        <f>SUM(J53:J60)</f>
        <v>-844</v>
      </c>
      <c r="K61" s="76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76"/>
    </row>
    <row r="63" spans="1:11" ht="12.75">
      <c r="A63" s="3"/>
      <c r="B63" s="80" t="s">
        <v>136</v>
      </c>
      <c r="C63" s="3"/>
      <c r="D63" s="3"/>
      <c r="E63" s="3"/>
      <c r="F63" s="3"/>
      <c r="G63" s="3"/>
      <c r="H63" s="3">
        <f>H42+H50+H61</f>
        <v>27136</v>
      </c>
      <c r="I63" s="3"/>
      <c r="J63" s="3">
        <f>J42+J50+J61</f>
        <v>-2510</v>
      </c>
      <c r="K63" s="3"/>
    </row>
    <row r="64" spans="1:11" ht="12.75">
      <c r="A64" s="3"/>
      <c r="B64" s="80" t="s">
        <v>36</v>
      </c>
      <c r="C64" s="3"/>
      <c r="D64" s="3"/>
      <c r="E64" s="3"/>
      <c r="F64" s="3"/>
      <c r="G64" s="3"/>
      <c r="H64" s="92">
        <f>J65</f>
        <v>15353</v>
      </c>
      <c r="I64" s="3"/>
      <c r="J64" s="3">
        <v>17863</v>
      </c>
      <c r="K64" s="76"/>
    </row>
    <row r="65" spans="1:11" ht="13.5" thickBot="1">
      <c r="A65" s="3"/>
      <c r="B65" s="80" t="s">
        <v>30</v>
      </c>
      <c r="C65" s="3"/>
      <c r="D65" s="3"/>
      <c r="E65" s="3"/>
      <c r="F65" s="3"/>
      <c r="G65" s="3"/>
      <c r="H65" s="86">
        <f>SUM(H63:H64)</f>
        <v>42489</v>
      </c>
      <c r="I65" s="3"/>
      <c r="J65" s="86">
        <f>SUM(J63:J64)</f>
        <v>15353</v>
      </c>
      <c r="K65" s="76"/>
    </row>
    <row r="66" spans="1:11" ht="13.5" thickTop="1">
      <c r="A66" s="3"/>
      <c r="B66" s="3"/>
      <c r="C66" s="3"/>
      <c r="D66" s="3"/>
      <c r="E66" s="3"/>
      <c r="F66" s="3"/>
      <c r="G66" s="3"/>
      <c r="H66" s="3"/>
      <c r="I66" s="3"/>
      <c r="J66" s="3"/>
      <c r="K66" s="76"/>
    </row>
    <row r="67" spans="1:11" ht="12.75">
      <c r="A67" s="3"/>
      <c r="B67" s="80" t="s">
        <v>20</v>
      </c>
      <c r="C67" s="3"/>
      <c r="D67" s="3"/>
      <c r="E67" s="3"/>
      <c r="F67" s="3"/>
      <c r="G67" s="3"/>
      <c r="H67" s="3"/>
      <c r="I67" s="3"/>
      <c r="J67" s="3"/>
      <c r="K67" s="76"/>
    </row>
    <row r="68" spans="1:11" ht="12.75">
      <c r="A68" s="3"/>
      <c r="B68" s="3"/>
      <c r="C68" s="3" t="s">
        <v>57</v>
      </c>
      <c r="D68" s="3"/>
      <c r="E68" s="3"/>
      <c r="F68" s="3"/>
      <c r="G68" s="3"/>
      <c r="H68" s="3">
        <v>9142</v>
      </c>
      <c r="I68" s="3"/>
      <c r="J68" s="3">
        <v>4657</v>
      </c>
      <c r="K68" s="76"/>
    </row>
    <row r="69" spans="1:11" ht="12.75">
      <c r="A69" s="3"/>
      <c r="B69" s="3"/>
      <c r="C69" s="3" t="s">
        <v>59</v>
      </c>
      <c r="D69" s="3"/>
      <c r="E69" s="3"/>
      <c r="F69" s="3"/>
      <c r="G69" s="3"/>
      <c r="H69" s="3">
        <v>48104</v>
      </c>
      <c r="I69" s="3"/>
      <c r="J69" s="3">
        <v>23789</v>
      </c>
      <c r="K69" s="76"/>
    </row>
    <row r="70" spans="1:11" ht="12.75">
      <c r="A70" s="3"/>
      <c r="B70" s="3"/>
      <c r="C70" s="3" t="s">
        <v>60</v>
      </c>
      <c r="D70" s="3"/>
      <c r="E70" s="3"/>
      <c r="F70" s="3"/>
      <c r="G70" s="3"/>
      <c r="H70" s="79">
        <v>-12416</v>
      </c>
      <c r="I70" s="3"/>
      <c r="J70" s="79">
        <v>-5086</v>
      </c>
      <c r="K70" s="76"/>
    </row>
    <row r="71" spans="1:11" ht="12.75">
      <c r="A71" s="3"/>
      <c r="B71" s="3"/>
      <c r="C71" s="3"/>
      <c r="D71" s="3"/>
      <c r="E71" s="3"/>
      <c r="F71" s="3"/>
      <c r="G71" s="3"/>
      <c r="H71" s="3">
        <f>SUM(H68:H70)</f>
        <v>44830</v>
      </c>
      <c r="I71" s="3"/>
      <c r="J71" s="3">
        <f>SUM(J68:J70)</f>
        <v>23360</v>
      </c>
      <c r="K71" s="76"/>
    </row>
    <row r="72" spans="1:11" ht="12.75">
      <c r="A72" s="3"/>
      <c r="B72" s="3"/>
      <c r="C72" s="3" t="s">
        <v>48</v>
      </c>
      <c r="D72" s="3"/>
      <c r="E72" s="3"/>
      <c r="F72" s="3"/>
      <c r="G72" s="3"/>
      <c r="H72" s="92">
        <v>-2341</v>
      </c>
      <c r="I72" s="3"/>
      <c r="J72" s="3">
        <v>-8007</v>
      </c>
      <c r="K72" s="76"/>
    </row>
    <row r="73" spans="1:11" ht="13.5" thickBot="1">
      <c r="A73" s="3"/>
      <c r="B73" s="3"/>
      <c r="C73" s="3"/>
      <c r="D73" s="3"/>
      <c r="E73" s="3"/>
      <c r="F73" s="3"/>
      <c r="G73" s="3"/>
      <c r="H73" s="86">
        <f>H71+H72</f>
        <v>42489</v>
      </c>
      <c r="I73" s="3"/>
      <c r="J73" s="86">
        <f>J71+J72</f>
        <v>15353</v>
      </c>
      <c r="K73" s="76"/>
    </row>
    <row r="74" spans="1:11" ht="13.5" thickTop="1">
      <c r="A74" s="3"/>
      <c r="B74" s="3"/>
      <c r="C74" s="3"/>
      <c r="D74" s="3"/>
      <c r="E74" s="3"/>
      <c r="F74" s="3"/>
      <c r="G74" s="3"/>
      <c r="H74" s="3"/>
      <c r="I74" s="3"/>
      <c r="J74" s="3"/>
      <c r="K74" s="76"/>
    </row>
    <row r="75" spans="1:11" ht="12.75">
      <c r="A75" s="3"/>
      <c r="B75" s="3"/>
      <c r="C75" s="3"/>
      <c r="D75" s="3"/>
      <c r="E75" s="3"/>
      <c r="F75" s="3"/>
      <c r="G75" s="3"/>
      <c r="I75" s="3"/>
      <c r="J75" s="3"/>
      <c r="K75" s="76"/>
    </row>
    <row r="76" spans="1:11" ht="12.75">
      <c r="A76" s="3"/>
      <c r="B76" s="116" t="s">
        <v>113</v>
      </c>
      <c r="C76" s="116"/>
      <c r="D76" s="116"/>
      <c r="E76" s="116"/>
      <c r="F76" s="116"/>
      <c r="G76" s="116"/>
      <c r="H76" s="116"/>
      <c r="I76" s="116"/>
      <c r="J76" s="116"/>
      <c r="K76" s="116"/>
    </row>
    <row r="77" spans="1:11" ht="12.75">
      <c r="A77" s="3"/>
      <c r="B77" s="116"/>
      <c r="C77" s="116"/>
      <c r="D77" s="116"/>
      <c r="E77" s="116"/>
      <c r="F77" s="116"/>
      <c r="G77" s="116"/>
      <c r="H77" s="116"/>
      <c r="I77" s="116"/>
      <c r="J77" s="116"/>
      <c r="K77" s="116"/>
    </row>
    <row r="78" spans="1:1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76"/>
    </row>
    <row r="79" spans="1:1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76"/>
    </row>
    <row r="80" spans="1:1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76"/>
    </row>
    <row r="81" spans="1:11" ht="12.75">
      <c r="A81" s="3"/>
      <c r="B81" s="3"/>
      <c r="C81" s="3"/>
      <c r="D81" s="3"/>
      <c r="E81" s="3"/>
      <c r="F81" s="3"/>
      <c r="G81" s="3"/>
      <c r="H81" s="3">
        <f>H65-H73</f>
        <v>0</v>
      </c>
      <c r="I81" s="3"/>
      <c r="J81" s="3">
        <f>J65-J73</f>
        <v>0</v>
      </c>
      <c r="K81" s="76"/>
    </row>
    <row r="82" spans="1:1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76"/>
    </row>
    <row r="83" spans="1:1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76"/>
    </row>
    <row r="84" spans="1:1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76"/>
    </row>
    <row r="85" spans="1:1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76"/>
    </row>
    <row r="86" spans="1:1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76"/>
    </row>
    <row r="87" spans="1:1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76"/>
    </row>
  </sheetData>
  <mergeCells count="4">
    <mergeCell ref="B76:K77"/>
    <mergeCell ref="J5:J7"/>
    <mergeCell ref="I5:I7"/>
    <mergeCell ref="H5:H7"/>
  </mergeCells>
  <printOptions horizontalCentered="1"/>
  <pageMargins left="0.5" right="0.28" top="0.36" bottom="0.47" header="0.27" footer="0.2"/>
  <pageSetup fitToHeight="1" fitToWidth="1" horizontalDpi="600" verticalDpi="600" orientation="portrait" scale="82" r:id="rId1"/>
  <headerFooter alignWithMargins="0">
    <oddFooter>&amp;R&amp;6&amp;D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AOKAM PERDANA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 KARAMI YUSOF</dc:creator>
  <cp:keywords/>
  <dc:description/>
  <cp:lastModifiedBy>Max</cp:lastModifiedBy>
  <cp:lastPrinted>2007-09-03T07:42:31Z</cp:lastPrinted>
  <dcterms:created xsi:type="dcterms:W3CDTF">2002-11-27T02:10:57Z</dcterms:created>
  <dcterms:modified xsi:type="dcterms:W3CDTF">2007-09-03T09:04:29Z</dcterms:modified>
  <cp:category/>
  <cp:version/>
  <cp:contentType/>
  <cp:contentStatus/>
</cp:coreProperties>
</file>